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【Z901】各種調査等(経営戦略、分析等)\2.公営企業に係る「経営比較分析表」の策定及び公表について\20240117【市町村課_1_26(金)〆】公営企業に係る経営比較分析表（令和４年度決算）の分析等について（依頼）\27_吉備中央町\総務課提出用\"/>
    </mc:Choice>
  </mc:AlternateContent>
  <xr:revisionPtr revIDLastSave="0" documentId="13_ncr:1_{30C9FBE0-BE2C-4EE0-984F-61B0B9580C51}" xr6:coauthVersionLast="47" xr6:coauthVersionMax="47" xr10:uidLastSave="{00000000-0000-0000-0000-000000000000}"/>
  <workbookProtection workbookAlgorithmName="SHA-512" workbookHashValue="sYgjjdEF6IVHE27UAYAU7qfcPHzBmQp2jEJijv+zf9ismwTqzB4PRFpkb/CFrNC83fdSjIwor9SOb+D/yKYhgg==" workbookSaltValue="LGQu5d9Kp24/ApX62ZIg5Q==" workbookSpinCount="100000" lockStructure="1"/>
  <bookViews>
    <workbookView xWindow="-108" yWindow="-108" windowWidth="23256" windowHeight="12576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L10" i="4"/>
  <c r="AD10" i="4"/>
  <c r="W10" i="4"/>
  <c r="P10" i="4"/>
  <c r="B10" i="4"/>
  <c r="BB8" i="4"/>
  <c r="AT8" i="4"/>
  <c r="W8" i="4"/>
  <c r="I8" i="4"/>
  <c r="B6" i="4"/>
</calcChain>
</file>

<file path=xl/sharedStrings.xml><?xml version="1.0" encoding="utf-8"?>
<sst xmlns="http://schemas.openxmlformats.org/spreadsheetml/2006/main" count="275" uniqueCount="117">
  <si>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</si>
  <si>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</si>
  <si>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</si>
  <si>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</si>
  <si>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</si>
  <si>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</si>
  <si>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</si>
  <si>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</si>
  <si>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</si>
  <si>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</si>
  <si>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</si>
  <si>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</si>
  <si>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</si>
  <si>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</si>
  <si>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</si>
  <si>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</si>
  <si>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</si>
  <si>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</si>
  <si>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</si>
  <si>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</si>
  <si>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</si>
  <si>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</si>
  <si>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</si>
  <si>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</si>
  <si>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</si>
  <si>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</si>
  <si>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</si>
  <si>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</si>
  <si>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</si>
  <si>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</si>
  <si>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</si>
  <si>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</si>
  <si>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</si>
  <si>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</si>
  <si>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</si>
  <si>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</si>
  <si>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</si>
  <si>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</si>
  <si>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</si>
  <si>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</si>
  <si>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</si>
  <si>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</si>
  <si>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</si>
  <si>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</si>
  <si>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</si>
  <si>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</si>
  <si>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</si>
  <si>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</si>
  <si>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</si>
  <si>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</si>
  <si>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</si>
  <si>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</si>
  <si>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</si>
  <si>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</si>
  <si>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</si>
  <si>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</si>
  <si>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</si>
  <si>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</si>
  <si>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</si>
  <si>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</si>
  <si>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</si>
  <si>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</si>
  <si>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</si>
  <si>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</si>
  <si>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</si>
  <si>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</si>
  <si>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</si>
  <si>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</si>
  <si>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</si>
  <si>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</si>
  <si>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</si>
  <si>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</si>
  <si>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</si>
  <si>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</si>
  <si>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</si>
  <si>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</si>
  <si>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</si>
  <si>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</si>
  <si>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</si>
  <si>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</si>
  <si>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</si>
  <si>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</si>
  <si>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</si>
  <si>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</si>
  <si>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</si>
  <si>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</si>
  <si>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</si>
  <si>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</si>
  <si>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</si>
  <si>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</si>
  <si>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</si>
  <si>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</si>
  <si>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</si>
  <si>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</si>
  <si>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</si>
  <si>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</si>
  <si>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吉備中央町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</si>
  <si>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</si>
  <si>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</si>
  <si>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</si>
  <si>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</si>
  <si>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</si>
  <si>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</si>
  <si>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</si>
  <si>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</si>
  <si>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</si>
  <si>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</si>
  <si>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</si>
  <si>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</si>
  <si>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</si>
  <si>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</si>
  <si>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</si>
  <si>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</si>
  <si>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</si>
  <si>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供用開始が最も早い地区で平成12年度であり、比較的新しい施設であることから①有形固定資産減価償却率が低い水準になっていると考えられる。現在、施設・管きょ等の経年劣化による修繕等は少ないが、今後は法定耐用年数を超過する施設が増加する見込みであるため、計画的な投資計画や更新が必要になると考えられる。</t>
    <phoneticPr fontId="4"/>
  </si>
  <si>
    <t>計画的かつ合理的な経営を行い、安定的な事業運営を今後も持続させることを目的とした「下水道事業経営戦略」を策定しており、今後は計画と実績を比較を行い経営戦略を適宜見直すと共に、経費回収率・汚水処理原価が適切な数値となるよう、使用料の見直し、維持管理費用の削減、施設利用率の向上に努める。</t>
    <phoneticPr fontId="4"/>
  </si>
  <si>
    <t>・本事業は令和２年度から地方公営企業法を適用しており、令和元年度が打切り決算となったことから①経常収支比率が100%を超える要因となっている。また、累積欠損金がないことから　②累積欠損金比率は0であり、今後も現状で維持する見込みである。また、本事業は整備済の為新たな建設投資予定はなく起債残高は減少し④企業債残高対事業規模比率は、０で推移すると考えます。③流動比率は平均値を上回っているが、繰入金により割合を調整する必要がある。今後は過疎化に伴う人口減少等により、有収水量が減少し⑤経費回収率及び⑦施設利用率は減少し⑥汚水処理原価は増加すると考え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</si>
</sst>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7-4068-B170-344641D39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7-4068-B170-344641D39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40.93</c:v>
                </c:pt>
                <c:pt idx="3">
                  <c:v>39.21</c:v>
                </c:pt>
                <c:pt idx="4">
                  <c:v>37.82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9-49E2-AF78-032AC666C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9-49E2-AF78-032AC666C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78.53</c:v>
                </c:pt>
                <c:pt idx="3">
                  <c:v>81.28</c:v>
                </c:pt>
                <c:pt idx="4">
                  <c:v>81.53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A-4502-8197-A2E047305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5A-4502-8197-A2E047305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131.56</c:v>
                </c:pt>
                <c:pt idx="3">
                  <c:v>102.9</c:v>
                </c:pt>
                <c:pt idx="4">
                  <c:v>108.08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6-4551-8C9D-B4B146E72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16-4551-8C9D-B4B146E72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3.36</c:v>
                </c:pt>
                <c:pt idx="3">
                  <c:v>6.73</c:v>
                </c:pt>
                <c:pt idx="4">
                  <c:v>10.09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A-44FF-872D-AF703516A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CA-44FF-872D-AF703516A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E-49D7-A367-30457EE7A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E-49D7-A367-30457EE7A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1-42BE-B679-3837F3E19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1-42BE-B679-3837F3E19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20.57</c:v>
                </c:pt>
                <c:pt idx="3">
                  <c:v>26.64</c:v>
                </c:pt>
                <c:pt idx="4">
                  <c:v>43.58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4-453D-84F0-EE0CD3D8D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4-453D-84F0-EE0CD3D8D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2759.88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B-4445-B489-D8804394A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CB-4445-B489-D8804394A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23.88</c:v>
                </c:pt>
                <c:pt idx="3">
                  <c:v>29.92</c:v>
                </c:pt>
                <c:pt idx="4">
                  <c:v>30.62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E-4850-B80E-8DE9CF1F3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E-4850-B80E-8DE9CF1F3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847.55</c:v>
                </c:pt>
                <c:pt idx="3">
                  <c:v>707.86</c:v>
                </c:pt>
                <c:pt idx="4">
                  <c:v>730.37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B-49FA-8726-A74523979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B-49FA-8726-A74523979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V1" zoomScaleNormal="100" workbookViewId="0">
      <selection activeCell="BL47" sqref="BL47:BZ6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岡山県　吉備中央町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10507</v>
      </c>
      <c r="AM8" s="46"/>
      <c r="AN8" s="46"/>
      <c r="AO8" s="46"/>
      <c r="AP8" s="46"/>
      <c r="AQ8" s="46"/>
      <c r="AR8" s="46"/>
      <c r="AS8" s="46"/>
      <c r="AT8" s="45">
        <f>データ!T6</f>
        <v>268.77999999999997</v>
      </c>
      <c r="AU8" s="45"/>
      <c r="AV8" s="45"/>
      <c r="AW8" s="45"/>
      <c r="AX8" s="45"/>
      <c r="AY8" s="45"/>
      <c r="AZ8" s="45"/>
      <c r="BA8" s="45"/>
      <c r="BB8" s="45">
        <f>データ!U6</f>
        <v>39.090000000000003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73.11</v>
      </c>
      <c r="J10" s="45"/>
      <c r="K10" s="45"/>
      <c r="L10" s="45"/>
      <c r="M10" s="45"/>
      <c r="N10" s="45"/>
      <c r="O10" s="45"/>
      <c r="P10" s="45">
        <f>データ!P6</f>
        <v>8.7899999999999991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3850</v>
      </c>
      <c r="AE10" s="46"/>
      <c r="AF10" s="46"/>
      <c r="AG10" s="46"/>
      <c r="AH10" s="46"/>
      <c r="AI10" s="46"/>
      <c r="AJ10" s="46"/>
      <c r="AK10" s="2"/>
      <c r="AL10" s="46">
        <f>データ!V6</f>
        <v>915</v>
      </c>
      <c r="AM10" s="46"/>
      <c r="AN10" s="46"/>
      <c r="AO10" s="46"/>
      <c r="AP10" s="46"/>
      <c r="AQ10" s="46"/>
      <c r="AR10" s="46"/>
      <c r="AS10" s="46"/>
      <c r="AT10" s="45">
        <f>データ!W6</f>
        <v>0.54</v>
      </c>
      <c r="AU10" s="45"/>
      <c r="AV10" s="45"/>
      <c r="AW10" s="45"/>
      <c r="AX10" s="45"/>
      <c r="AY10" s="45"/>
      <c r="AZ10" s="45"/>
      <c r="BA10" s="45"/>
      <c r="BB10" s="45">
        <f>データ!X6</f>
        <v>1694.44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P13bzmwdC9IF54X+eBldqQM6IIkSfbrEInPDUdv+/snrYdZcV4V8yJ8Pm+hwYCPReiXstQV6YkNiggRQcfJAbQ==" saltValue="XOYDqUO2PPAk5eYWpHfkB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336815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岡山県　吉備中央町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73.11</v>
      </c>
      <c r="P6" s="20">
        <f t="shared" si="3"/>
        <v>8.7899999999999991</v>
      </c>
      <c r="Q6" s="20">
        <f t="shared" si="3"/>
        <v>100</v>
      </c>
      <c r="R6" s="20">
        <f t="shared" si="3"/>
        <v>3850</v>
      </c>
      <c r="S6" s="20">
        <f t="shared" si="3"/>
        <v>10507</v>
      </c>
      <c r="T6" s="20">
        <f t="shared" si="3"/>
        <v>268.77999999999997</v>
      </c>
      <c r="U6" s="20">
        <f t="shared" si="3"/>
        <v>39.090000000000003</v>
      </c>
      <c r="V6" s="20">
        <f t="shared" si="3"/>
        <v>915</v>
      </c>
      <c r="W6" s="20">
        <f t="shared" si="3"/>
        <v>0.54</v>
      </c>
      <c r="X6" s="20">
        <f t="shared" si="3"/>
        <v>1694.44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131.56</v>
      </c>
      <c r="AB6" s="21">
        <f t="shared" si="4"/>
        <v>102.9</v>
      </c>
      <c r="AC6" s="21">
        <f t="shared" si="4"/>
        <v>108.08</v>
      </c>
      <c r="AD6" s="21" t="str">
        <f t="shared" si="4"/>
        <v>-</v>
      </c>
      <c r="AE6" s="21" t="str">
        <f t="shared" si="4"/>
        <v>-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20.57</v>
      </c>
      <c r="AX6" s="21">
        <f t="shared" si="6"/>
        <v>26.64</v>
      </c>
      <c r="AY6" s="21">
        <f t="shared" si="6"/>
        <v>43.58</v>
      </c>
      <c r="AZ6" s="21" t="str">
        <f t="shared" si="6"/>
        <v>-</v>
      </c>
      <c r="BA6" s="21" t="str">
        <f t="shared" si="6"/>
        <v>-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2759.88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23.88</v>
      </c>
      <c r="BT6" s="21">
        <f t="shared" si="8"/>
        <v>29.92</v>
      </c>
      <c r="BU6" s="21">
        <f t="shared" si="8"/>
        <v>30.62</v>
      </c>
      <c r="BV6" s="21" t="str">
        <f t="shared" si="8"/>
        <v>-</v>
      </c>
      <c r="BW6" s="21" t="str">
        <f t="shared" si="8"/>
        <v>-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847.55</v>
      </c>
      <c r="CE6" s="21">
        <f t="shared" si="9"/>
        <v>707.86</v>
      </c>
      <c r="CF6" s="21">
        <f t="shared" si="9"/>
        <v>730.37</v>
      </c>
      <c r="CG6" s="21" t="str">
        <f t="shared" si="9"/>
        <v>-</v>
      </c>
      <c r="CH6" s="21" t="str">
        <f t="shared" si="9"/>
        <v>-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40.93</v>
      </c>
      <c r="CP6" s="21">
        <f t="shared" si="10"/>
        <v>39.21</v>
      </c>
      <c r="CQ6" s="21">
        <f t="shared" si="10"/>
        <v>37.82</v>
      </c>
      <c r="CR6" s="21" t="str">
        <f t="shared" si="10"/>
        <v>-</v>
      </c>
      <c r="CS6" s="21" t="str">
        <f t="shared" si="10"/>
        <v>-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78.53</v>
      </c>
      <c r="DA6" s="21">
        <f t="shared" si="11"/>
        <v>81.28</v>
      </c>
      <c r="DB6" s="21">
        <f t="shared" si="11"/>
        <v>81.53</v>
      </c>
      <c r="DC6" s="21" t="str">
        <f t="shared" si="11"/>
        <v>-</v>
      </c>
      <c r="DD6" s="21" t="str">
        <f t="shared" si="11"/>
        <v>-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3.36</v>
      </c>
      <c r="DL6" s="21">
        <f t="shared" si="12"/>
        <v>6.73</v>
      </c>
      <c r="DM6" s="21">
        <f t="shared" si="12"/>
        <v>10.09</v>
      </c>
      <c r="DN6" s="21" t="str">
        <f t="shared" si="12"/>
        <v>-</v>
      </c>
      <c r="DO6" s="21" t="str">
        <f t="shared" si="12"/>
        <v>-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2">
      <c r="A7" s="14"/>
      <c r="B7" s="23">
        <v>2022</v>
      </c>
      <c r="C7" s="23">
        <v>336815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73.11</v>
      </c>
      <c r="P7" s="24">
        <v>8.7899999999999991</v>
      </c>
      <c r="Q7" s="24">
        <v>100</v>
      </c>
      <c r="R7" s="24">
        <v>3850</v>
      </c>
      <c r="S7" s="24">
        <v>10507</v>
      </c>
      <c r="T7" s="24">
        <v>268.77999999999997</v>
      </c>
      <c r="U7" s="24">
        <v>39.090000000000003</v>
      </c>
      <c r="V7" s="24">
        <v>915</v>
      </c>
      <c r="W7" s="24">
        <v>0.54</v>
      </c>
      <c r="X7" s="24">
        <v>1694.44</v>
      </c>
      <c r="Y7" s="24" t="s">
        <v>102</v>
      </c>
      <c r="Z7" s="24" t="s">
        <v>102</v>
      </c>
      <c r="AA7" s="24">
        <v>131.56</v>
      </c>
      <c r="AB7" s="24">
        <v>102.9</v>
      </c>
      <c r="AC7" s="24">
        <v>108.08</v>
      </c>
      <c r="AD7" s="24" t="s">
        <v>102</v>
      </c>
      <c r="AE7" s="24" t="s">
        <v>102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 t="s">
        <v>102</v>
      </c>
      <c r="AW7" s="24">
        <v>20.57</v>
      </c>
      <c r="AX7" s="24">
        <v>26.64</v>
      </c>
      <c r="AY7" s="24">
        <v>43.58</v>
      </c>
      <c r="AZ7" s="24" t="s">
        <v>102</v>
      </c>
      <c r="BA7" s="24" t="s">
        <v>102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 t="s">
        <v>102</v>
      </c>
      <c r="BH7" s="24">
        <v>2759.88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 t="s">
        <v>102</v>
      </c>
      <c r="BS7" s="24">
        <v>23.88</v>
      </c>
      <c r="BT7" s="24">
        <v>29.92</v>
      </c>
      <c r="BU7" s="24">
        <v>30.62</v>
      </c>
      <c r="BV7" s="24" t="s">
        <v>102</v>
      </c>
      <c r="BW7" s="24" t="s">
        <v>102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 t="s">
        <v>102</v>
      </c>
      <c r="CD7" s="24">
        <v>847.55</v>
      </c>
      <c r="CE7" s="24">
        <v>707.86</v>
      </c>
      <c r="CF7" s="24">
        <v>730.37</v>
      </c>
      <c r="CG7" s="24" t="s">
        <v>102</v>
      </c>
      <c r="CH7" s="24" t="s">
        <v>102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 t="s">
        <v>102</v>
      </c>
      <c r="CO7" s="24">
        <v>40.93</v>
      </c>
      <c r="CP7" s="24">
        <v>39.21</v>
      </c>
      <c r="CQ7" s="24">
        <v>37.82</v>
      </c>
      <c r="CR7" s="24" t="s">
        <v>102</v>
      </c>
      <c r="CS7" s="24" t="s">
        <v>102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 t="s">
        <v>102</v>
      </c>
      <c r="CZ7" s="24">
        <v>78.53</v>
      </c>
      <c r="DA7" s="24">
        <v>81.28</v>
      </c>
      <c r="DB7" s="24">
        <v>81.53</v>
      </c>
      <c r="DC7" s="24" t="s">
        <v>102</v>
      </c>
      <c r="DD7" s="24" t="s">
        <v>102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 t="s">
        <v>102</v>
      </c>
      <c r="DK7" s="24">
        <v>3.36</v>
      </c>
      <c r="DL7" s="24">
        <v>6.73</v>
      </c>
      <c r="DM7" s="24">
        <v>10.09</v>
      </c>
      <c r="DN7" s="24" t="s">
        <v>102</v>
      </c>
      <c r="DO7" s="24" t="s">
        <v>102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111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KC1982</cp:lastModifiedBy>
  <cp:lastPrinted>2024-01-23T02:44:37Z</cp:lastPrinted>
  <dcterms:created xsi:type="dcterms:W3CDTF">2023-12-12T01:03:54Z</dcterms:created>
  <dcterms:modified xsi:type="dcterms:W3CDTF">2024-01-23T02:45:47Z</dcterms:modified>
  <cp:category/>
</cp:coreProperties>
</file>