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N:\【C002】庶務_財政調査\★財政状況資料集\令和07年度\080316〆【316(月)正午〆】令和６年度財政状況資料集の作成及び提出について\②回答\"/>
    </mc:Choice>
  </mc:AlternateContent>
  <xr:revisionPtr revIDLastSave="0" documentId="13_ncr:1_{A27E02A2-4D55-4D0D-A2AA-B5A50DDEA61E}" xr6:coauthVersionLast="47" xr6:coauthVersionMax="47" xr10:uidLastSave="{00000000-0000-0000-0000-000000000000}"/>
  <bookViews>
    <workbookView xWindow="-110" yWindow="-110" windowWidth="19420" windowHeight="104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CO35" i="10"/>
  <c r="BW35" i="10"/>
  <c r="BW36" i="10" s="1"/>
  <c r="BW37" i="10" s="1"/>
  <c r="BW38" i="10" s="1"/>
  <c r="BW39" i="10" s="1"/>
  <c r="BW40" i="10" s="1"/>
  <c r="BW41" i="10" s="1"/>
  <c r="BW42" i="10" s="1"/>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C37" i="10" s="1"/>
  <c r="AM34" i="10" l="1"/>
  <c r="AM35" i="10" s="1"/>
  <c r="BE34" i="10" s="1"/>
</calcChain>
</file>

<file path=xl/sharedStrings.xml><?xml version="1.0" encoding="utf-8"?>
<sst xmlns="http://schemas.openxmlformats.org/spreadsheetml/2006/main" count="1080" uniqueCount="571">
  <si>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</si>
  <si>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</si>
  <si>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</si>
  <si>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</si>
  <si>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</si>
  <si>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</si>
  <si>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</si>
  <si>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</si>
  <si>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</si>
  <si>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</si>
  <si>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</si>
  <si>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</si>
  <si>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</si>
  <si>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</si>
  <si>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</si>
  <si>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</si>
  <si>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</si>
  <si>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</si>
  <si>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</si>
  <si>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</si>
  <si>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</si>
  <si>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</si>
  <si>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</si>
  <si>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</si>
  <si>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</si>
  <si>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</si>
  <si>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</si>
  <si>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</si>
  <si>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</si>
  <si>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</si>
  <si>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</si>
  <si>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</si>
  <si>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</si>
  <si>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</si>
  <si>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</si>
  <si>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</si>
  <si>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</si>
  <si>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</si>
  <si>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</si>
  <si>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</si>
  <si>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</si>
  <si>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</si>
  <si>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</si>
  <si>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</si>
  <si>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</si>
  <si>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</si>
  <si>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</si>
  <si>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</si>
  <si>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</si>
  <si>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</si>
  <si>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</si>
  <si>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</si>
  <si>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</si>
  <si>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</si>
  <si>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</si>
  <si>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</si>
  <si>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</si>
  <si>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</si>
  <si>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</si>
  <si>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</si>
  <si>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</si>
  <si>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</si>
  <si>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</si>
  <si>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</si>
  <si>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</si>
  <si>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</si>
  <si>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</si>
  <si>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</si>
  <si>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</si>
  <si>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</si>
  <si>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</si>
  <si>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</si>
  <si>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</si>
  <si>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</si>
  <si>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</si>
  <si>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</si>
  <si>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</si>
  <si>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</si>
  <si>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</si>
  <si>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</si>
  <si>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</si>
  <si>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</si>
  <si>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</si>
  <si>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</si>
  <si>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</si>
  <si>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</si>
  <si>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</si>
  <si>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</si>
  <si>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</si>
  <si>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</si>
  <si>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</si>
  <si>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</si>
  <si>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</si>
  <si>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</si>
  <si>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吉備中央町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</si>
  <si>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</si>
  <si>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</si>
  <si>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</si>
  <si>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</si>
  <si>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</si>
  <si>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</si>
  <si>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</si>
  <si>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</si>
  <si>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</si>
  <si>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</si>
  <si>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</si>
  <si>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</si>
  <si>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</si>
  <si>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</si>
  <si>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</si>
  <si>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</si>
  <si>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</si>
  <si>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</si>
  <si>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</si>
  <si>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</si>
  <si>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</si>
  <si>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</si>
  <si>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</si>
  <si>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</si>
  <si>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</si>
  <si>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</si>
  <si>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</si>
  <si>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</si>
  <si>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</si>
  <si>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</si>
  <si>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</si>
  <si>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</si>
  <si>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</si>
  <si>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</si>
  <si>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</si>
  <si>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</si>
  <si>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</si>
  <si>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</si>
  <si>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</si>
  <si>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</si>
  <si>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</si>
  <si>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</si>
  <si>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</si>
  <si>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</si>
  <si>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</si>
  <si>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</si>
  <si>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</si>
  <si>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</si>
  <si>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</si>
  <si>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</si>
  <si>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</si>
  <si>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</si>
  <si>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</si>
  <si>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</si>
  <si>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</si>
  <si>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</si>
  <si>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</si>
  <si>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</si>
  <si>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</si>
  <si>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</si>
  <si>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</si>
  <si>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</si>
  <si>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</si>
  <si>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</si>
  <si>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</si>
  <si>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</si>
  <si>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</si>
  <si>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</si>
  <si>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</si>
  <si>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</si>
  <si>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</si>
  <si>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</si>
  <si>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</si>
  <si>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</si>
  <si>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</si>
  <si>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</si>
  <si>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</si>
  <si>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</si>
  <si>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</si>
  <si>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</si>
  <si>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</si>
  <si>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</si>
  <si>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</si>
  <si>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</si>
  <si>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</si>
  <si>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</si>
  <si>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</si>
  <si>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</si>
  <si>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</si>
  <si>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</si>
  <si>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</si>
  <si>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</si>
  <si>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</si>
  <si>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</si>
  <si>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</si>
  <si>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</si>
  <si>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</si>
  <si>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</si>
  <si>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</si>
  <si>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</si>
  <si>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</si>
  <si>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</si>
  <si>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</si>
  <si>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</si>
  <si>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</si>
  <si>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</si>
  <si>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</si>
  <si>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</si>
  <si>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岡山県吉備中央町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</si>
  <si>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</si>
  <si>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</si>
  <si>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</si>
  <si>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</si>
  <si>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</si>
  <si>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</si>
  <si>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</si>
  <si>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</si>
  <si>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</si>
  <si>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</si>
  <si>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</si>
  <si>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</si>
  <si>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</si>
  <si>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</si>
  <si>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</si>
  <si>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</si>
  <si>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</si>
  <si>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</si>
  <si>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</si>
  <si>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</si>
  <si>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</si>
  <si>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</si>
  <si>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</si>
  <si>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</si>
  <si>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</si>
  <si>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</si>
  <si>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</si>
  <si>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</si>
  <si>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</si>
  <si>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</si>
  <si>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</si>
  <si>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</si>
  <si>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</si>
  <si>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</si>
  <si>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</si>
  <si>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</si>
  <si>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</si>
  <si>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</si>
  <si>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</si>
  <si>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</si>
  <si>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</si>
  <si>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</si>
  <si>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</si>
  <si>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</si>
  <si>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</si>
  <si>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</si>
  <si>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</si>
  <si>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</si>
  <si>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</si>
  <si>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</si>
  <si>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</si>
  <si>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</si>
  <si>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</si>
  <si>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</si>
  <si>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</si>
  <si>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</si>
  <si>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</si>
  <si>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</si>
  <si>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</si>
  <si>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</si>
  <si>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</si>
  <si>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</si>
  <si>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</si>
  <si>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</si>
  <si>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</si>
  <si>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</si>
  <si>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</si>
  <si>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</si>
  <si>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</si>
  <si>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</si>
  <si>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</si>
  <si>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</si>
  <si>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</si>
  <si>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</si>
  <si>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</si>
  <si>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</si>
  <si>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</si>
  <si>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</si>
  <si>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</si>
  <si>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</si>
  <si>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</si>
  <si>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</si>
  <si>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</si>
  <si>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</si>
  <si>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</si>
  <si>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</si>
  <si>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</si>
  <si>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</si>
  <si>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</si>
  <si>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</si>
  <si>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</si>
  <si>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</si>
  <si>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</si>
  <si>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</si>
  <si>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</si>
  <si>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</si>
  <si>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</si>
  <si>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</si>
  <si>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</si>
  <si>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</si>
  <si>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</si>
  <si>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</si>
  <si>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</si>
  <si>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</si>
  <si>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</si>
  <si>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</si>
  <si>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</si>
  <si>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</si>
  <si>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</si>
  <si>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</si>
  <si>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</si>
  <si>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</si>
  <si>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</si>
  <si>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</si>
  <si>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</si>
  <si>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</si>
  <si>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</si>
  <si>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</si>
  <si>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</si>
  <si>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</si>
  <si>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</si>
  <si>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</si>
  <si>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</si>
  <si>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</si>
  <si>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</si>
  <si>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</si>
  <si>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</si>
  <si>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</si>
  <si>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</si>
  <si>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</si>
  <si>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</si>
  <si>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</si>
  <si>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</si>
  <si>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</si>
  <si>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</si>
  <si>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</si>
  <si>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</si>
  <si>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</si>
  <si>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</si>
  <si>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</si>
  <si>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</si>
  <si>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</si>
  <si>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</si>
  <si>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</si>
  <si>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</si>
  <si>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</si>
  <si>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</si>
  <si>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</si>
  <si>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</si>
  <si>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</si>
  <si>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岡山県吉備中央町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</si>
  <si>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</si>
  <si>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</si>
  <si>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</si>
  <si>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</si>
  <si>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</si>
  <si>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</si>
  <si>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</si>
  <si>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</si>
  <si>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</si>
  <si>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</si>
  <si>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</si>
  <si>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</si>
  <si>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</si>
  <si>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</si>
  <si>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</si>
  <si>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</si>
  <si>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</si>
  <si>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</si>
  <si>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</si>
  <si>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</si>
  <si>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育英資金特別会計</t>
    <phoneticPr fontId="5"/>
  </si>
  <si>
    <t>診療所特別会計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</si>
  <si>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</si>
  <si>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</si>
  <si>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</si>
  <si>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</si>
  <si>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</si>
  <si>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</si>
  <si>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</si>
  <si>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</si>
  <si>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</si>
  <si>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</si>
  <si>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</si>
  <si>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</si>
  <si>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</si>
  <si>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</si>
  <si>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</si>
  <si>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</si>
  <si>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</si>
  <si>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後期高齢者医療特別会計</t>
    <phoneticPr fontId="5"/>
  </si>
  <si>
    <t>上水道事業会計</t>
    <phoneticPr fontId="5"/>
  </si>
  <si>
    <t>法適用企業</t>
    <phoneticPr fontId="5"/>
  </si>
  <si>
    <t>下水道事業会計</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</si>
  <si>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</si>
  <si>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</si>
  <si>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</si>
  <si>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</si>
  <si>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</si>
  <si>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</si>
  <si>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</si>
  <si>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</si>
  <si>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</si>
  <si>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</si>
  <si>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</si>
  <si>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</si>
  <si>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</si>
  <si>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</si>
  <si>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</si>
  <si>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</si>
  <si>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</si>
  <si>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</si>
  <si>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</si>
  <si>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</si>
  <si>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</si>
  <si>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</si>
  <si>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</si>
  <si>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</si>
  <si>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</si>
  <si>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</si>
  <si>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</si>
  <si>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</si>
  <si>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</si>
  <si>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</si>
  <si>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</si>
  <si>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</si>
  <si>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</si>
  <si>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</si>
  <si>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</si>
  <si>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</si>
  <si>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</si>
  <si>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</si>
  <si>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</si>
  <si>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</si>
  <si>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</si>
  <si>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</si>
  <si>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</si>
  <si>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</si>
  <si>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</si>
  <si>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</si>
  <si>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</si>
  <si>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</si>
  <si>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</si>
  <si>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</si>
  <si>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</si>
  <si>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</si>
  <si>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</si>
  <si>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</si>
  <si>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</si>
  <si>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</si>
  <si>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</si>
  <si>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</si>
  <si>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</si>
  <si>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</si>
  <si>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</si>
  <si>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</si>
  <si>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</si>
  <si>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</si>
  <si>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</si>
  <si>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</si>
  <si>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</si>
  <si>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</si>
  <si>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</si>
  <si>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</si>
  <si>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</si>
  <si>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</si>
  <si>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</si>
  <si>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</si>
  <si>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</si>
  <si>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</si>
  <si>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</si>
  <si>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</si>
  <si>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</si>
  <si>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</si>
  <si>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</si>
  <si>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</si>
  <si>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</si>
  <si>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</si>
  <si>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</si>
  <si>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</si>
  <si>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</si>
  <si>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</si>
  <si>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</si>
  <si>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</si>
  <si>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</si>
  <si>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</si>
  <si>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</si>
  <si>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</si>
  <si>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</si>
  <si>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</si>
  <si>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</si>
  <si>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</si>
  <si>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</si>
  <si>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</si>
  <si>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</si>
  <si>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</si>
  <si>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</si>
  <si>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</si>
  <si>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</si>
  <si>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</si>
  <si>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</si>
  <si>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</si>
  <si>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</si>
  <si>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</si>
  <si>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</si>
  <si>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</si>
  <si>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</si>
  <si>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</si>
  <si>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</si>
  <si>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</si>
  <si>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</si>
  <si>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</si>
  <si>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</si>
  <si>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</si>
  <si>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</si>
  <si>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</si>
  <si>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</si>
  <si>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</si>
  <si>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</si>
  <si>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</si>
  <si>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</si>
  <si>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</si>
  <si>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</si>
  <si>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</si>
  <si>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</si>
  <si>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</si>
  <si>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</si>
  <si>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</si>
  <si>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</si>
  <si>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</si>
  <si>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</si>
  <si>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4.86</t>
  </si>
  <si>
    <t>▲ 0.86</t>
  </si>
  <si>
    <t>▲ 7.63</t>
  </si>
  <si>
    <t>上水道事業会計</t>
  </si>
  <si>
    <t>一般会計</t>
  </si>
  <si>
    <t>下水道事業会計</t>
  </si>
  <si>
    <t>介護保険特別会計（介護保険事業）</t>
  </si>
  <si>
    <t>再生可能エネルギー事業特別会計</t>
  </si>
  <si>
    <t>後期高齢者医療特別会計</t>
  </si>
  <si>
    <t>住宅新築資金等貸付事業特別会計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</si>
  <si>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</si>
  <si>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</si>
  <si>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</si>
  <si>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</si>
  <si>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</si>
  <si>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</si>
  <si>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</si>
  <si>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</si>
  <si>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</si>
  <si>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旭川中部衛生施設組合</t>
    <rPh sb="0" eb="2">
      <t>アサヒカワ</t>
    </rPh>
    <rPh sb="2" eb="4">
      <t>チュウブ</t>
    </rPh>
    <rPh sb="4" eb="6">
      <t>エイセイ</t>
    </rPh>
    <rPh sb="6" eb="8">
      <t>シセツ</t>
    </rPh>
    <rPh sb="8" eb="10">
      <t>クミアイ</t>
    </rPh>
    <phoneticPr fontId="2"/>
  </si>
  <si>
    <t>高梁地域事務組合　一般会計</t>
    <rPh sb="0" eb="2">
      <t>タカハシ</t>
    </rPh>
    <rPh sb="2" eb="4">
      <t>チイキ</t>
    </rPh>
    <rPh sb="4" eb="6">
      <t>ジム</t>
    </rPh>
    <rPh sb="6" eb="8">
      <t>クミアイ</t>
    </rPh>
    <rPh sb="9" eb="13">
      <t>イッパンカイケイ</t>
    </rPh>
    <phoneticPr fontId="2"/>
  </si>
  <si>
    <t>岡山県広域水道企業団</t>
    <rPh sb="0" eb="3">
      <t>オカヤマケン</t>
    </rPh>
    <rPh sb="3" eb="5">
      <t>コウイキ</t>
    </rPh>
    <rPh sb="5" eb="7">
      <t>スイドウ</t>
    </rPh>
    <rPh sb="7" eb="10">
      <t>キギョウダン</t>
    </rPh>
    <phoneticPr fontId="2"/>
  </si>
  <si>
    <t>岡山県市町村総合事務組合　一般会計</t>
    <rPh sb="0" eb="3">
      <t>オカヤマケン</t>
    </rPh>
    <rPh sb="3" eb="12">
      <t>シチョウソンソウゴウジムクミアイ</t>
    </rPh>
    <rPh sb="13" eb="17">
      <t>イッパンカイケイ</t>
    </rPh>
    <phoneticPr fontId="2"/>
  </si>
  <si>
    <t>岡山県市町村総合事務組合　貸付金特別会計</t>
    <rPh sb="0" eb="3">
      <t>オカヤマケン</t>
    </rPh>
    <rPh sb="3" eb="6">
      <t>シチョウソン</t>
    </rPh>
    <rPh sb="6" eb="8">
      <t>ソウゴウ</t>
    </rPh>
    <rPh sb="8" eb="12">
      <t>ジムクミアイ</t>
    </rPh>
    <rPh sb="13" eb="16">
      <t>カシツケキン</t>
    </rPh>
    <rPh sb="16" eb="18">
      <t>トクベツ</t>
    </rPh>
    <rPh sb="18" eb="20">
      <t>カイケイ</t>
    </rPh>
    <phoneticPr fontId="2"/>
  </si>
  <si>
    <t>岡山市市町村総合事務組合　拠出金特別会計</t>
    <rPh sb="0" eb="3">
      <t>オカヤマシ</t>
    </rPh>
    <rPh sb="3" eb="6">
      <t>シチョウソン</t>
    </rPh>
    <rPh sb="6" eb="8">
      <t>ソウゴウ</t>
    </rPh>
    <rPh sb="8" eb="12">
      <t>ジムクミアイ</t>
    </rPh>
    <rPh sb="13" eb="16">
      <t>キョシュツキン</t>
    </rPh>
    <rPh sb="16" eb="18">
      <t>トクベツ</t>
    </rPh>
    <rPh sb="18" eb="20">
      <t>カイケイ</t>
    </rPh>
    <phoneticPr fontId="2"/>
  </si>
  <si>
    <t>岡山県市町村税整理組合</t>
  </si>
  <si>
    <t>岡山県後期高齢者医療広域連合一般会計</t>
    <rPh sb="0" eb="2">
      <t>オカヤマ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</si>
  <si>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</si>
  <si>
    <t>吉備中央農業公社</t>
    <rPh sb="0" eb="4">
      <t>キビチュウオウ</t>
    </rPh>
    <rPh sb="4" eb="6">
      <t>ノウギョウ</t>
    </rPh>
    <rPh sb="6" eb="8">
      <t>コウシャ</t>
    </rPh>
    <phoneticPr fontId="2"/>
  </si>
  <si>
    <t>加茂川ふるさと交流プラザ</t>
    <rPh sb="0" eb="3">
      <t>カモガワ</t>
    </rPh>
    <rPh sb="7" eb="9">
      <t>コウリュウ</t>
    </rPh>
    <phoneticPr fontId="2"/>
  </si>
  <si>
    <t>-</t>
    <phoneticPr fontId="2"/>
  </si>
  <si>
    <t>協働のまちづくり基金</t>
    <phoneticPr fontId="5"/>
  </si>
  <si>
    <t>義務教育施設整備基金</t>
    <phoneticPr fontId="5"/>
  </si>
  <si>
    <t>公共施設等維持管理基金</t>
    <phoneticPr fontId="5"/>
  </si>
  <si>
    <t>災害対策基金</t>
    <phoneticPr fontId="5"/>
  </si>
  <si>
    <t>子育て・定住応援基金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</si>
</sst>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5BE6-4181-8DB7-1C58A2AAC9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114574</c:v>
                </c:pt>
                <c:pt idx="1">
                  <c:v>111081</c:v>
                </c:pt>
                <c:pt idx="2">
                  <c:v>75335</c:v>
                </c:pt>
                <c:pt idx="3">
                  <c:v>157352</c:v>
                </c:pt>
                <c:pt idx="4">
                  <c:v>119645</c:v>
                </c:pt>
              </c:numCache>
            </c:numRef>
          </c:val>
          <c:smooth val="0"/>
          <c:extLst>
            <c:ext xmlns:c16="http://schemas.microsoft.com/office/drawing/2014/chart" uri="{C3380CC4-5D6E-409C-BE32-E72D297353CC}">
              <c16:uniqueId val="{00000001-5BE6-4181-8DB7-1C58A2AAC9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9.32</c:v>
                </c:pt>
                <c:pt idx="1">
                  <c:v>12.87</c:v>
                </c:pt>
                <c:pt idx="2">
                  <c:v>6.69</c:v>
                </c:pt>
                <c:pt idx="3">
                  <c:v>8.89</c:v>
                </c:pt>
                <c:pt idx="4">
                  <c:v>7.04</c:v>
                </c:pt>
              </c:numCache>
            </c:numRef>
          </c:val>
          <c:extLst>
            <c:ext xmlns:c16="http://schemas.microsoft.com/office/drawing/2014/chart" uri="{C3380CC4-5D6E-409C-BE32-E72D297353CC}">
              <c16:uniqueId val="{00000000-3BE9-41B5-93E4-3FEB7F102C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37.74</c:v>
                </c:pt>
                <c:pt idx="1">
                  <c:v>40.42</c:v>
                </c:pt>
                <c:pt idx="2">
                  <c:v>48.1</c:v>
                </c:pt>
                <c:pt idx="3">
                  <c:v>38.71</c:v>
                </c:pt>
                <c:pt idx="4">
                  <c:v>39.67</c:v>
                </c:pt>
              </c:numCache>
            </c:numRef>
          </c:val>
          <c:extLst>
            <c:ext xmlns:c16="http://schemas.microsoft.com/office/drawing/2014/chart" uri="{C3380CC4-5D6E-409C-BE32-E72D297353CC}">
              <c16:uniqueId val="{00000001-3BE9-41B5-93E4-3FEB7F102C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-4.8600000000000003</c:v>
                </c:pt>
                <c:pt idx="1">
                  <c:v>8.6199999999999992</c:v>
                </c:pt>
                <c:pt idx="2">
                  <c:v>-0.86</c:v>
                </c:pt>
                <c:pt idx="3">
                  <c:v>-7.63</c:v>
                </c:pt>
                <c:pt idx="4">
                  <c:v>0.11</c:v>
                </c:pt>
              </c:numCache>
            </c:numRef>
          </c:val>
          <c:smooth val="0"/>
          <c:extLst>
            <c:ext xmlns:c16="http://schemas.microsoft.com/office/drawing/2014/chart" uri="{C3380CC4-5D6E-409C-BE32-E72D297353CC}">
              <c16:uniqueId val="{00000002-3BE9-41B5-93E4-3FEB7F102C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D6F-48B3-A228-302C4D960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6F-48B3-A228-302C4D960525}"/>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D6F-48B3-A228-302C4D960525}"/>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D6F-48B3-A228-302C4D9605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D6F-48B3-A228-302C4D960525}"/>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0.06</c:v>
                </c:pt>
                <c:pt idx="4">
                  <c:v>#N/A</c:v>
                </c:pt>
                <c:pt idx="5">
                  <c:v>0.13</c:v>
                </c:pt>
                <c:pt idx="6">
                  <c:v>#N/A</c:v>
                </c:pt>
                <c:pt idx="7">
                  <c:v>0.01</c:v>
                </c:pt>
                <c:pt idx="8">
                  <c:v>#N/A</c:v>
                </c:pt>
                <c:pt idx="9">
                  <c:v>0.15</c:v>
                </c:pt>
              </c:numCache>
            </c:numRef>
          </c:val>
          <c:extLst>
            <c:ext xmlns:c16="http://schemas.microsoft.com/office/drawing/2014/chart" uri="{C3380CC4-5D6E-409C-BE32-E72D297353CC}">
              <c16:uniqueId val="{00000005-5D6F-48B3-A228-302C4D960525}"/>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1.48</c:v>
                </c:pt>
                <c:pt idx="4">
                  <c:v>#N/A</c:v>
                </c:pt>
                <c:pt idx="5">
                  <c:v>1.61</c:v>
                </c:pt>
                <c:pt idx="6">
                  <c:v>#N/A</c:v>
                </c:pt>
                <c:pt idx="7">
                  <c:v>1.55</c:v>
                </c:pt>
                <c:pt idx="8">
                  <c:v>#N/A</c:v>
                </c:pt>
                <c:pt idx="9">
                  <c:v>1.29</c:v>
                </c:pt>
              </c:numCache>
            </c:numRef>
          </c:val>
          <c:extLst>
            <c:ext xmlns:c16="http://schemas.microsoft.com/office/drawing/2014/chart" uri="{C3380CC4-5D6E-409C-BE32-E72D297353CC}">
              <c16:uniqueId val="{00000006-5D6F-48B3-A228-302C4D9605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0.25</c:v>
                </c:pt>
                <c:pt idx="4">
                  <c:v>#N/A</c:v>
                </c:pt>
                <c:pt idx="5">
                  <c:v>0.96</c:v>
                </c:pt>
                <c:pt idx="6">
                  <c:v>#N/A</c:v>
                </c:pt>
                <c:pt idx="7">
                  <c:v>1.59</c:v>
                </c:pt>
                <c:pt idx="8">
                  <c:v>#N/A</c:v>
                </c:pt>
                <c:pt idx="9">
                  <c:v>2.14</c:v>
                </c:pt>
              </c:numCache>
            </c:numRef>
          </c:val>
          <c:extLst>
            <c:ext xmlns:c16="http://schemas.microsoft.com/office/drawing/2014/chart" uri="{C3380CC4-5D6E-409C-BE32-E72D297353CC}">
              <c16:uniqueId val="{00000007-5D6F-48B3-A228-302C4D9605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9.31</c:v>
                </c:pt>
                <c:pt idx="2">
                  <c:v>#N/A</c:v>
                </c:pt>
                <c:pt idx="3">
                  <c:v>12.86</c:v>
                </c:pt>
                <c:pt idx="4">
                  <c:v>#N/A</c:v>
                </c:pt>
                <c:pt idx="5">
                  <c:v>6.68</c:v>
                </c:pt>
                <c:pt idx="6">
                  <c:v>#N/A</c:v>
                </c:pt>
                <c:pt idx="7">
                  <c:v>8.8800000000000008</c:v>
                </c:pt>
                <c:pt idx="8">
                  <c:v>#N/A</c:v>
                </c:pt>
                <c:pt idx="9">
                  <c:v>7.03</c:v>
                </c:pt>
              </c:numCache>
            </c:numRef>
          </c:val>
          <c:extLst>
            <c:ext xmlns:c16="http://schemas.microsoft.com/office/drawing/2014/chart" uri="{C3380CC4-5D6E-409C-BE32-E72D297353CC}">
              <c16:uniqueId val="{00000008-5D6F-48B3-A228-302C4D96052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c:v>
                </c:pt>
                <c:pt idx="2">
                  <c:v>#N/A</c:v>
                </c:pt>
                <c:pt idx="3">
                  <c:v>15.72</c:v>
                </c:pt>
                <c:pt idx="4">
                  <c:v>#N/A</c:v>
                </c:pt>
                <c:pt idx="5">
                  <c:v>16.690000000000001</c:v>
                </c:pt>
                <c:pt idx="6">
                  <c:v>#N/A</c:v>
                </c:pt>
                <c:pt idx="7">
                  <c:v>17.100000000000001</c:v>
                </c:pt>
                <c:pt idx="8">
                  <c:v>#N/A</c:v>
                </c:pt>
                <c:pt idx="9">
                  <c:v>18.43</c:v>
                </c:pt>
              </c:numCache>
            </c:numRef>
          </c:val>
          <c:extLst>
            <c:ext xmlns:c16="http://schemas.microsoft.com/office/drawing/2014/chart" uri="{C3380CC4-5D6E-409C-BE32-E72D297353CC}">
              <c16:uniqueId val="{00000009-5D6F-48B3-A228-302C4D960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833</c:v>
                </c:pt>
                <c:pt idx="5">
                  <c:v>840</c:v>
                </c:pt>
                <c:pt idx="8">
                  <c:v>803</c:v>
                </c:pt>
                <c:pt idx="11">
                  <c:v>786</c:v>
                </c:pt>
                <c:pt idx="14">
                  <c:v>725</c:v>
                </c:pt>
              </c:numCache>
            </c:numRef>
          </c:val>
          <c:extLst>
            <c:ext xmlns:c16="http://schemas.microsoft.com/office/drawing/2014/chart" uri="{C3380CC4-5D6E-409C-BE32-E72D297353CC}">
              <c16:uniqueId val="{00000000-529F-4B8D-89F8-2CB58CEE10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9F-4B8D-89F8-2CB58CEE10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15</c:v>
                </c:pt>
                <c:pt idx="9">
                  <c:v>14</c:v>
                </c:pt>
                <c:pt idx="12">
                  <c:v>13</c:v>
                </c:pt>
              </c:numCache>
            </c:numRef>
          </c:val>
          <c:extLst>
            <c:ext xmlns:c16="http://schemas.microsoft.com/office/drawing/2014/chart" uri="{C3380CC4-5D6E-409C-BE32-E72D297353CC}">
              <c16:uniqueId val="{00000002-529F-4B8D-89F8-2CB58CEE10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16</c:v>
                </c:pt>
                <c:pt idx="6">
                  <c:v>16</c:v>
                </c:pt>
                <c:pt idx="9">
                  <c:v>16</c:v>
                </c:pt>
                <c:pt idx="12">
                  <c:v>16</c:v>
                </c:pt>
              </c:numCache>
            </c:numRef>
          </c:val>
          <c:extLst>
            <c:ext xmlns:c16="http://schemas.microsoft.com/office/drawing/2014/chart" uri="{C3380CC4-5D6E-409C-BE32-E72D297353CC}">
              <c16:uniqueId val="{00000003-529F-4B8D-89F8-2CB58CEE10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211</c:v>
                </c:pt>
                <c:pt idx="3">
                  <c:v>235</c:v>
                </c:pt>
                <c:pt idx="6">
                  <c:v>224</c:v>
                </c:pt>
                <c:pt idx="9">
                  <c:v>181</c:v>
                </c:pt>
                <c:pt idx="12">
                  <c:v>214</c:v>
                </c:pt>
              </c:numCache>
            </c:numRef>
          </c:val>
          <c:extLst>
            <c:ext xmlns:c16="http://schemas.microsoft.com/office/drawing/2014/chart" uri="{C3380CC4-5D6E-409C-BE32-E72D297353CC}">
              <c16:uniqueId val="{00000004-529F-4B8D-89F8-2CB58CEE10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F-4B8D-89F8-2CB58CEE10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9F-4B8D-89F8-2CB58CEE10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977</c:v>
                </c:pt>
                <c:pt idx="3">
                  <c:v>1022</c:v>
                </c:pt>
                <c:pt idx="6">
                  <c:v>989</c:v>
                </c:pt>
                <c:pt idx="9">
                  <c:v>994</c:v>
                </c:pt>
                <c:pt idx="12">
                  <c:v>917</c:v>
                </c:pt>
              </c:numCache>
            </c:numRef>
          </c:val>
          <c:extLst>
            <c:ext xmlns:c16="http://schemas.microsoft.com/office/drawing/2014/chart" uri="{C3380CC4-5D6E-409C-BE32-E72D297353CC}">
              <c16:uniqueId val="{00000007-529F-4B8D-89F8-2CB58CEE10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382</c:v>
                </c:pt>
                <c:pt idx="2">
                  <c:v>#N/A</c:v>
                </c:pt>
                <c:pt idx="3">
                  <c:v>#N/A</c:v>
                </c:pt>
                <c:pt idx="4">
                  <c:v>447</c:v>
                </c:pt>
                <c:pt idx="5">
                  <c:v>#N/A</c:v>
                </c:pt>
                <c:pt idx="6">
                  <c:v>#N/A</c:v>
                </c:pt>
                <c:pt idx="7">
                  <c:v>441</c:v>
                </c:pt>
                <c:pt idx="8">
                  <c:v>#N/A</c:v>
                </c:pt>
                <c:pt idx="9">
                  <c:v>#N/A</c:v>
                </c:pt>
                <c:pt idx="10">
                  <c:v>419</c:v>
                </c:pt>
                <c:pt idx="11">
                  <c:v>#N/A</c:v>
                </c:pt>
                <c:pt idx="12">
                  <c:v>#N/A</c:v>
                </c:pt>
                <c:pt idx="13">
                  <c:v>435</c:v>
                </c:pt>
                <c:pt idx="14">
                  <c:v>#N/A</c:v>
                </c:pt>
              </c:numCache>
            </c:numRef>
          </c:val>
          <c:smooth val="0"/>
          <c:extLst>
            <c:ext xmlns:c16="http://schemas.microsoft.com/office/drawing/2014/chart" uri="{C3380CC4-5D6E-409C-BE32-E72D297353CC}">
              <c16:uniqueId val="{00000008-529F-4B8D-89F8-2CB58CEE10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6923</c:v>
                </c:pt>
                <c:pt idx="5">
                  <c:v>6929</c:v>
                </c:pt>
                <c:pt idx="8">
                  <c:v>6582</c:v>
                </c:pt>
                <c:pt idx="11">
                  <c:v>6575</c:v>
                </c:pt>
                <c:pt idx="14">
                  <c:v>6295</c:v>
                </c:pt>
              </c:numCache>
            </c:numRef>
          </c:val>
          <c:extLst>
            <c:ext xmlns:c16="http://schemas.microsoft.com/office/drawing/2014/chart" uri="{C3380CC4-5D6E-409C-BE32-E72D297353CC}">
              <c16:uniqueId val="{00000000-BCA1-43E4-A844-3144913A04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713</c:v>
                </c:pt>
                <c:pt idx="5">
                  <c:v>673</c:v>
                </c:pt>
                <c:pt idx="8">
                  <c:v>598</c:v>
                </c:pt>
                <c:pt idx="11">
                  <c:v>520</c:v>
                </c:pt>
                <c:pt idx="14">
                  <c:v>444</c:v>
                </c:pt>
              </c:numCache>
            </c:numRef>
          </c:val>
          <c:extLst>
            <c:ext xmlns:c16="http://schemas.microsoft.com/office/drawing/2014/chart" uri="{C3380CC4-5D6E-409C-BE32-E72D297353CC}">
              <c16:uniqueId val="{00000001-BCA1-43E4-A844-3144913A04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4138</c:v>
                </c:pt>
                <c:pt idx="5">
                  <c:v>4727</c:v>
                </c:pt>
                <c:pt idx="8">
                  <c:v>5340</c:v>
                </c:pt>
                <c:pt idx="11">
                  <c:v>4816</c:v>
                </c:pt>
                <c:pt idx="14">
                  <c:v>4587</c:v>
                </c:pt>
              </c:numCache>
            </c:numRef>
          </c:val>
          <c:extLst>
            <c:ext xmlns:c16="http://schemas.microsoft.com/office/drawing/2014/chart" uri="{C3380CC4-5D6E-409C-BE32-E72D297353CC}">
              <c16:uniqueId val="{00000002-BCA1-43E4-A844-3144913A04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A1-43E4-A844-3144913A04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A1-43E4-A844-3144913A04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A1-43E4-A844-3144913A04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1122</c:v>
                </c:pt>
                <c:pt idx="3">
                  <c:v>1104</c:v>
                </c:pt>
                <c:pt idx="6">
                  <c:v>1075</c:v>
                </c:pt>
                <c:pt idx="9">
                  <c:v>1071</c:v>
                </c:pt>
                <c:pt idx="12">
                  <c:v>1112</c:v>
                </c:pt>
              </c:numCache>
            </c:numRef>
          </c:val>
          <c:extLst>
            <c:ext xmlns:c16="http://schemas.microsoft.com/office/drawing/2014/chart" uri="{C3380CC4-5D6E-409C-BE32-E72D297353CC}">
              <c16:uniqueId val="{00000006-BCA1-43E4-A844-3144913A04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193</c:v>
                </c:pt>
                <c:pt idx="3">
                  <c:v>178</c:v>
                </c:pt>
                <c:pt idx="6">
                  <c:v>163</c:v>
                </c:pt>
                <c:pt idx="9">
                  <c:v>151</c:v>
                </c:pt>
                <c:pt idx="12">
                  <c:v>133</c:v>
                </c:pt>
              </c:numCache>
            </c:numRef>
          </c:val>
          <c:extLst>
            <c:ext xmlns:c16="http://schemas.microsoft.com/office/drawing/2014/chart" uri="{C3380CC4-5D6E-409C-BE32-E72D297353CC}">
              <c16:uniqueId val="{00000007-BCA1-43E4-A844-3144913A04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1613</c:v>
                </c:pt>
                <c:pt idx="3">
                  <c:v>1515</c:v>
                </c:pt>
                <c:pt idx="6">
                  <c:v>1386</c:v>
                </c:pt>
                <c:pt idx="9">
                  <c:v>1425</c:v>
                </c:pt>
                <c:pt idx="12">
                  <c:v>1415</c:v>
                </c:pt>
              </c:numCache>
            </c:numRef>
          </c:val>
          <c:extLst>
            <c:ext xmlns:c16="http://schemas.microsoft.com/office/drawing/2014/chart" uri="{C3380CC4-5D6E-409C-BE32-E72D297353CC}">
              <c16:uniqueId val="{00000008-BCA1-43E4-A844-3144913A04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415</c:v>
                </c:pt>
                <c:pt idx="3">
                  <c:v>462</c:v>
                </c:pt>
                <c:pt idx="6">
                  <c:v>444</c:v>
                </c:pt>
                <c:pt idx="9">
                  <c:v>414</c:v>
                </c:pt>
                <c:pt idx="12">
                  <c:v>483</c:v>
                </c:pt>
              </c:numCache>
            </c:numRef>
          </c:val>
          <c:extLst>
            <c:ext xmlns:c16="http://schemas.microsoft.com/office/drawing/2014/chart" uri="{C3380CC4-5D6E-409C-BE32-E72D297353CC}">
              <c16:uniqueId val="{00000009-BCA1-43E4-A844-3144913A04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9054</c:v>
                </c:pt>
                <c:pt idx="3">
                  <c:v>8809</c:v>
                </c:pt>
                <c:pt idx="6">
                  <c:v>8324</c:v>
                </c:pt>
                <c:pt idx="9">
                  <c:v>8306</c:v>
                </c:pt>
                <c:pt idx="12">
                  <c:v>7956</c:v>
                </c:pt>
              </c:numCache>
            </c:numRef>
          </c:val>
          <c:extLst>
            <c:ext xmlns:c16="http://schemas.microsoft.com/office/drawing/2014/chart" uri="{C3380CC4-5D6E-409C-BE32-E72D297353CC}">
              <c16:uniqueId val="{0000000A-BCA1-43E4-A844-3144913A04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A1-43E4-A844-3144913A04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2688</c:v>
                </c:pt>
                <c:pt idx="1">
                  <c:v>2146</c:v>
                </c:pt>
                <c:pt idx="2">
                  <c:v>2246</c:v>
                </c:pt>
              </c:numCache>
            </c:numRef>
          </c:val>
          <c:extLst>
            <c:ext xmlns:c16="http://schemas.microsoft.com/office/drawing/2014/chart" uri="{C3380CC4-5D6E-409C-BE32-E72D297353CC}">
              <c16:uniqueId val="{00000000-A44B-46F5-8512-58D43E2568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A44B-46F5-8512-58D43E2568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2335</c:v>
                </c:pt>
                <c:pt idx="1">
                  <c:v>2418</c:v>
                </c:pt>
                <c:pt idx="2">
                  <c:v>2153</c:v>
                </c:pt>
              </c:numCache>
            </c:numRef>
          </c:val>
          <c:extLst>
            <c:ext xmlns:c16="http://schemas.microsoft.com/office/drawing/2014/chart" uri="{C3380CC4-5D6E-409C-BE32-E72D297353CC}">
              <c16:uniqueId val="{00000002-A44B-46F5-8512-58D43E2568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合併前後に大きな事業が集中していたことに起因する起債の償還が終了し、地方債の新規発行が少なく推移しているため、実質公債費比率は、少しづつ減少</a:t>
          </a:r>
          <a:r>
            <a:rPr kumimoji="1" lang="ja-JP" altLang="en-US" sz="1100">
              <a:solidFill>
                <a:schemeClr val="dk1"/>
              </a:solidFill>
              <a:effectLst/>
              <a:latin typeface="+mn-lt"/>
              <a:ea typeface="+mn-ea"/>
              <a:cs typeface="+mn-cs"/>
            </a:rPr>
            <a:t>傾向にはあったが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年度の認定こども園整備工事や町道改良工事等で借り入れた過疎対策事業債の元金償還が始まったことなど</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より、増加</a:t>
          </a:r>
          <a:r>
            <a:rPr kumimoji="1" lang="ja-JP" altLang="en-US" sz="1100">
              <a:solidFill>
                <a:schemeClr val="dk1"/>
              </a:solidFill>
              <a:effectLst/>
              <a:latin typeface="+mn-lt"/>
              <a:ea typeface="+mn-ea"/>
              <a:cs typeface="+mn-cs"/>
            </a:rPr>
            <a:t>傾向がみられる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今後、公債費などの義務的経費の削減を中心とする財政の健全化に努める。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一般会計等に係る地方債の現在高が年々減少しているが、公営企業債等繰入見込額については、上水道改良工事に伴い、増加</a:t>
          </a:r>
          <a:r>
            <a:rPr kumimoji="1" lang="ja-JP" altLang="en-US" sz="1100">
              <a:solidFill>
                <a:schemeClr val="dk1"/>
              </a:solidFill>
              <a:effectLst/>
              <a:latin typeface="+mn-lt"/>
              <a:ea typeface="+mn-ea"/>
              <a:cs typeface="+mn-cs"/>
            </a:rPr>
            <a:t>傾向となっている</a:t>
          </a:r>
          <a:r>
            <a:rPr kumimoji="1" lang="ja-JP" altLang="ja-JP" sz="1100">
              <a:solidFill>
                <a:schemeClr val="dk1"/>
              </a:solidFill>
              <a:effectLst/>
              <a:latin typeface="+mn-lt"/>
              <a:ea typeface="+mn-ea"/>
              <a:cs typeface="+mn-cs"/>
            </a:rPr>
            <a:t>。全体としては、将来負担比率（分子）も減少しており、今後もこの傾向は続くものと考えられる。引き続き新規の地方債発行の抑制を中心に財政の健全化に努める。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岡山県吉備中央町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基金全体では、前年から</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百万円減少し、</a:t>
          </a:r>
          <a:r>
            <a:rPr kumimoji="1" lang="en-US" altLang="ja-JP" sz="1100">
              <a:solidFill>
                <a:schemeClr val="dk1"/>
              </a:solidFill>
              <a:effectLst/>
              <a:latin typeface="+mn-lt"/>
              <a:ea typeface="+mn-ea"/>
              <a:cs typeface="+mn-cs"/>
            </a:rPr>
            <a:t>4,403</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主な増額要因としては、</a:t>
          </a:r>
          <a:r>
            <a:rPr kumimoji="1" lang="ja-JP" altLang="en-US" sz="1100">
              <a:solidFill>
                <a:schemeClr val="dk1"/>
              </a:solidFill>
              <a:effectLst/>
              <a:latin typeface="+mn-lt"/>
              <a:ea typeface="+mn-ea"/>
              <a:cs typeface="+mn-cs"/>
            </a:rPr>
            <a:t>その他特定基金において</a:t>
          </a:r>
          <a:r>
            <a:rPr kumimoji="1" lang="ja-JP" altLang="ja-JP" sz="1100">
              <a:solidFill>
                <a:schemeClr val="dk1"/>
              </a:solidFill>
              <a:effectLst/>
              <a:latin typeface="+mn-lt"/>
              <a:ea typeface="+mn-ea"/>
              <a:cs typeface="+mn-cs"/>
            </a:rPr>
            <a:t>小学校再編成に係る事業費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放課後児童クラブ新築事業費</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取崩を行ったことが要因と考えられる。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等の再編整備に向けた投資的経費の増額が見込まれることから、財源確保のための基金の取り崩しが増えていくことが想定される。</a:t>
          </a:r>
          <a:endParaRPr lang="ja-JP" altLang="ja-JP" sz="1400">
            <a:effectLst/>
          </a:endParaRPr>
        </a:p>
        <a:p>
          <a:r>
            <a:rPr kumimoji="1" lang="ja-JP" altLang="ja-JP" sz="1100">
              <a:solidFill>
                <a:schemeClr val="dk1"/>
              </a:solidFill>
              <a:effectLst/>
              <a:latin typeface="+mn-lt"/>
              <a:ea typeface="+mn-ea"/>
              <a:cs typeface="+mn-cs"/>
            </a:rPr>
            <a:t>健全な財政運営を行えるよう、設置目的に応じた基金の積立や管理を計画的に行っていくよう努める。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a:t>
          </a:r>
          <a:r>
            <a:rPr lang="ja-JP" altLang="ja-JP" sz="1100">
              <a:solidFill>
                <a:schemeClr val="dk1"/>
              </a:solidFill>
              <a:effectLst/>
              <a:latin typeface="+mn-lt"/>
              <a:ea typeface="+mn-ea"/>
              <a:cs typeface="+mn-cs"/>
            </a:rPr>
            <a:t>寄附者から収受した寄附金を適正に管理し、米作り農家応援事業、</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世紀の理想郷ふるさとづくり事業、町内に主たる事務所を置く特定非営利活動法人を支援する事業に充てるもの。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lang="ja-JP" altLang="ja-JP" sz="1100">
              <a:solidFill>
                <a:schemeClr val="dk1"/>
              </a:solidFill>
              <a:effectLst/>
              <a:latin typeface="+mn-lt"/>
              <a:ea typeface="+mn-ea"/>
              <a:cs typeface="+mn-cs"/>
            </a:rPr>
            <a:t>小中学校の統合等適正配置事業の実施に必要な経費の財源とするもの。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公共施設等維持管理基金：公共施設等の適切な機能の維持管理等に必要な財源を確保するもの。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a:t>
          </a:r>
          <a:r>
            <a:rPr lang="ja-JP" altLang="ja-JP" sz="1100">
              <a:solidFill>
                <a:schemeClr val="dk1"/>
              </a:solidFill>
              <a:effectLst/>
              <a:latin typeface="+mn-lt"/>
              <a:ea typeface="+mn-ea"/>
              <a:cs typeface="+mn-cs"/>
            </a:rPr>
            <a:t>各種災害に伴う復旧事業等に係る経費に充てるもの。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子育て・定住応援基金：子育て環境の充実及び若者の定住促進に関する施策の推進に必要な経費の財源とするもの。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協働のまちづくり基金：農業施策</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活用により、</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ja-JP" altLang="en-US" sz="1100">
              <a:solidFill>
                <a:schemeClr val="dk1"/>
              </a:solidFill>
              <a:effectLst/>
              <a:latin typeface="+mn-lt"/>
              <a:ea typeface="+mn-ea"/>
              <a:cs typeface="+mn-cs"/>
            </a:rPr>
            <a:t>小学校再編成事業費や児童クラブ新築事業費等</a:t>
          </a:r>
          <a:r>
            <a:rPr kumimoji="1" lang="ja-JP" altLang="ja-JP" sz="1100">
              <a:solidFill>
                <a:schemeClr val="dk1"/>
              </a:solidFill>
              <a:effectLst/>
              <a:latin typeface="+mn-lt"/>
              <a:ea typeface="+mn-ea"/>
              <a:cs typeface="+mn-cs"/>
            </a:rPr>
            <a:t>のため</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百万円の取り崩しを行い、</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公共施設等維持管理基金：積立及び取崩を行っていないため、増減はなく</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百万円となっている。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災害対策基金：積立及び取崩を行っていないため、増減はなく</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子育て・定住応援基金：子育て支援・定住促進施策に充当する額が抑えられたため、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の減少にとどまり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協働のまちづくり基金：米作り農家応援事業等の農業施策に活用を行っていく。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ja-JP" altLang="en-US" sz="1100">
              <a:solidFill>
                <a:schemeClr val="dk1"/>
              </a:solidFill>
              <a:effectLst/>
              <a:latin typeface="+mn-lt"/>
              <a:ea typeface="+mn-ea"/>
              <a:cs typeface="+mn-cs"/>
            </a:rPr>
            <a:t>教育振興</a:t>
          </a:r>
          <a:r>
            <a:rPr kumimoji="1" lang="ja-JP" altLang="ja-JP" sz="1100">
              <a:solidFill>
                <a:schemeClr val="dk1"/>
              </a:solidFill>
              <a:effectLst/>
              <a:latin typeface="+mn-lt"/>
              <a:ea typeface="+mn-ea"/>
              <a:cs typeface="+mn-cs"/>
            </a:rPr>
            <a:t>に向けた</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費の財源として活用していく。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公共施設等維持管理基金：公共施設等の適切な機能の維持管理等に向けて、必要となる財源を引き続き確保していく予定である。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災害対策基金：災害時に備えるため、積立を計画的に行っていく予定である。</a:t>
          </a:r>
          <a:endParaRPr lang="ja-JP" altLang="ja-JP" sz="1400">
            <a:effectLst/>
          </a:endParaRPr>
        </a:p>
        <a:p>
          <a:r>
            <a:rPr kumimoji="1" lang="ja-JP" altLang="ja-JP" sz="1100">
              <a:solidFill>
                <a:schemeClr val="dk1"/>
              </a:solidFill>
              <a:effectLst/>
              <a:latin typeface="+mn-lt"/>
              <a:ea typeface="+mn-ea"/>
              <a:cs typeface="+mn-cs"/>
            </a:rPr>
            <a:t>子育て・定住応援基金：子育て支援・定住促進施策の貴重な財源として、引き続き活用していく。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財政調整基金は、前年度から</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2,246</a:t>
          </a:r>
          <a:r>
            <a:rPr kumimoji="1" lang="ja-JP" altLang="ja-JP" sz="1100">
              <a:solidFill>
                <a:schemeClr val="dk1"/>
              </a:solidFill>
              <a:effectLst/>
              <a:latin typeface="+mn-lt"/>
              <a:ea typeface="+mn-ea"/>
              <a:cs typeface="+mn-cs"/>
            </a:rPr>
            <a:t>百万円となっている。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6年度は</a:t>
          </a:r>
          <a:r>
            <a:rPr kumimoji="1" lang="ja-JP" altLang="ja-JP"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249</a:t>
          </a:r>
          <a:r>
            <a:rPr lang="en-US" altLang="ja-JP" sz="1100" b="0" i="0" baseline="0">
              <a:solidFill>
                <a:schemeClr val="dk1"/>
              </a:solidFill>
              <a:effectLst/>
              <a:latin typeface="+mn-lt"/>
              <a:ea typeface="+mn-ea"/>
              <a:cs typeface="+mn-cs"/>
            </a:rPr>
            <a:t>,984</a:t>
          </a:r>
          <a:r>
            <a:rPr kumimoji="1" lang="ja-JP" altLang="ja-JP" sz="1100">
              <a:solidFill>
                <a:schemeClr val="dk1"/>
              </a:solidFill>
              <a:effectLst/>
              <a:latin typeface="+mn-lt"/>
              <a:ea typeface="+mn-ea"/>
              <a:cs typeface="+mn-cs"/>
            </a:rPr>
            <a:t>千円に対し、取り崩し</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千円となったことにより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今後、地方交付税の縮減等</a:t>
          </a:r>
          <a:r>
            <a:rPr kumimoji="1" lang="ja-JP" altLang="en-US" sz="1100">
              <a:solidFill>
                <a:schemeClr val="dk1"/>
              </a:solidFill>
              <a:effectLst/>
              <a:latin typeface="+mn-lt"/>
              <a:ea typeface="+mn-ea"/>
              <a:cs typeface="+mn-cs"/>
            </a:rPr>
            <a:t>が予想され</a:t>
          </a:r>
          <a:r>
            <a:rPr kumimoji="1" lang="ja-JP" altLang="ja-JP" sz="1100">
              <a:solidFill>
                <a:schemeClr val="dk1"/>
              </a:solidFill>
              <a:effectLst/>
              <a:latin typeface="+mn-lt"/>
              <a:ea typeface="+mn-ea"/>
              <a:cs typeface="+mn-cs"/>
            </a:rPr>
            <a:t>、中長期的には基金残高が減少していくことが想定される。</a:t>
          </a:r>
          <a:endParaRPr lang="ja-JP" altLang="ja-JP" sz="1400">
            <a:effectLst/>
          </a:endParaRPr>
        </a:p>
        <a:p>
          <a:r>
            <a:rPr kumimoji="1" lang="ja-JP" altLang="ja-JP" sz="1100">
              <a:solidFill>
                <a:schemeClr val="dk1"/>
              </a:solidFill>
              <a:effectLst/>
              <a:latin typeface="+mn-lt"/>
              <a:ea typeface="+mn-ea"/>
              <a:cs typeface="+mn-cs"/>
            </a:rPr>
            <a:t>標準財政規模に応じた適切な基金残高が確保できるよう努める。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償還のための取り崩しや基金の積立もなかったため、基金残高は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百万円から増減なし。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地方債の現在高の減少、借入額の抑制等により、起債償還額は年々減少しており、当面は取り崩しや積立を行う予定はない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人口の減少や全国平均を大きく上回る高齢化率に加え、町内に大企業や中心となる産業がないこと、基幹産業である農業も担い手の高齢化等により、財政基盤は極めて弱く、財政力指数は</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と類似団体と比較してもやや低水準となっている。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今後は事務・事業の見直しや職員の人事管理等により経費を抑制する等、歳出の徹底的な見直し（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％の縮減）を実施するとともに、定住・子育て施策等の重点化を行うことにより、効率的な行政の運営と財政の健全化を図る。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86.8</a:t>
          </a:r>
          <a:r>
            <a:rPr kumimoji="1" lang="ja-JP" altLang="ja-JP" sz="1100">
              <a:solidFill>
                <a:schemeClr val="dk1"/>
              </a:solidFill>
              <a:effectLst/>
              <a:latin typeface="+mn-lt"/>
              <a:ea typeface="+mn-ea"/>
              <a:cs typeface="+mn-cs"/>
            </a:rPr>
            <a:t>％であり、昨年度より経常収支比率は減少しており、類似団体を下回っている。</a:t>
          </a:r>
          <a:endParaRPr lang="ja-JP" altLang="ja-JP" sz="1400">
            <a:effectLst/>
          </a:endParaRPr>
        </a:p>
        <a:p>
          <a:r>
            <a:rPr kumimoji="1" lang="ja-JP" altLang="ja-JP" sz="1100">
              <a:solidFill>
                <a:schemeClr val="dk1"/>
              </a:solidFill>
              <a:effectLst/>
              <a:latin typeface="+mn-lt"/>
              <a:ea typeface="+mn-ea"/>
              <a:cs typeface="+mn-cs"/>
            </a:rPr>
            <a:t>今後は、事務・事業について、優先順位をつけて実施を検討するとともに、根本的な見直しを行う。また、吉備中央町公共施設等総合管理計画に基づき、計画的に公共施設等の整備や維持管理を行い、長寿命化を図りながら公共施設等の利活用の促進や統廃合を進めることにより、経常経費の削減（</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167386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8186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687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64</xdr:row>
      <xdr:rowOff>29718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05440"/>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83058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0544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46245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人口１人当たりの人件費、物件費等の状況は、</a:t>
          </a:r>
          <a:r>
            <a:rPr kumimoji="1" lang="en-US" altLang="ja-JP" sz="1100">
              <a:solidFill>
                <a:schemeClr val="dk1"/>
              </a:solidFill>
              <a:effectLst/>
              <a:latin typeface="+mn-lt"/>
              <a:ea typeface="+mn-ea"/>
              <a:cs typeface="+mn-cs"/>
            </a:rPr>
            <a:t>352,383</a:t>
          </a:r>
          <a:r>
            <a:rPr kumimoji="1" lang="ja-JP" altLang="ja-JP" sz="1100">
              <a:solidFill>
                <a:schemeClr val="dk1"/>
              </a:solidFill>
              <a:effectLst/>
              <a:latin typeface="+mn-lt"/>
              <a:ea typeface="+mn-ea"/>
              <a:cs typeface="+mn-cs"/>
            </a:rPr>
            <a:t>円と類似団体を上回っている。これは町の人口が年々減少していることが要因であり、また、町域が広く集落が点在しているため、小学校、</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支所・出張所等の公共施設が多く、各施設に職員を配置せざるを得ない状況である。さらに、ふるさと納税制度を活用した協働のまちづくり応援事業（米づくり農家応援事業）により、返礼品の購入費用、発送費用に伴う物件費も多い状況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63322</xdr:rowOff>
    </xdr:from>
    <xdr:to>
      <xdr:col>23</xdr:col>
      <xdr:colOff>133350</xdr:colOff>
      <xdr:row>81</xdr:row>
      <xdr:rowOff>118407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0772"/>
          <a:ext cx="838200" cy="5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63322</xdr:rowOff>
    </xdr:from>
    <xdr:to>
      <xdr:col>19</xdr:col>
      <xdr:colOff>133350</xdr:colOff>
      <xdr:row>81</xdr:row>
      <xdr:rowOff>63584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0772"/>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34789</xdr:rowOff>
    </xdr:from>
    <xdr:to>
      <xdr:col>15</xdr:col>
      <xdr:colOff>82550</xdr:colOff>
      <xdr:row>81</xdr:row>
      <xdr:rowOff>63584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22239"/>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4916</xdr:rowOff>
    </xdr:from>
    <xdr:to>
      <xdr:col>11</xdr:col>
      <xdr:colOff>31750</xdr:colOff>
      <xdr:row>81</xdr:row>
      <xdr:rowOff>34789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2366"/>
          <a:ext cx="889000" cy="2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67607</xdr:rowOff>
    </xdr:from>
    <xdr:to>
      <xdr:col>23</xdr:col>
      <xdr:colOff>184150</xdr:colOff>
      <xdr:row>81</xdr:row>
      <xdr:rowOff>169207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39684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12522</xdr:rowOff>
    </xdr:from>
    <xdr:to>
      <xdr:col>19</xdr:col>
      <xdr:colOff>184150</xdr:colOff>
      <xdr:row>81</xdr:row>
      <xdr:rowOff>114122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9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98899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12784</xdr:rowOff>
    </xdr:from>
    <xdr:to>
      <xdr:col>15</xdr:col>
      <xdr:colOff>133350</xdr:colOff>
      <xdr:row>81</xdr:row>
      <xdr:rowOff>114384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99161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155439</xdr:rowOff>
    </xdr:from>
    <xdr:to>
      <xdr:col>11</xdr:col>
      <xdr:colOff>82550</xdr:colOff>
      <xdr:row>81</xdr:row>
      <xdr:rowOff>85589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70366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5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125566</xdr:rowOff>
    </xdr:from>
    <xdr:to>
      <xdr:col>7</xdr:col>
      <xdr:colOff>31750</xdr:colOff>
      <xdr:row>81</xdr:row>
      <xdr:rowOff>55716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40493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となっており、類似団体内平均値</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前年度と比較すると増加した指数となっているが、今後も適正な給与体系を維持していくこととする。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90593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83266"/>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79587</xdr:rowOff>
    </xdr:from>
    <xdr:to>
      <xdr:col>77</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79587</xdr:rowOff>
    </xdr:from>
    <xdr:to>
      <xdr:col>72</xdr:col>
      <xdr:colOff>203200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79587</xdr:rowOff>
    </xdr:from>
    <xdr:to>
      <xdr:col>68</xdr:col>
      <xdr:colOff>152400</xdr:colOff>
      <xdr:row>83</xdr:row>
      <xdr:rowOff>52916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39793</xdr:rowOff>
    </xdr:from>
    <xdr:to>
      <xdr:col>81</xdr:col>
      <xdr:colOff>95250</xdr:colOff>
      <xdr:row>84</xdr:row>
      <xdr:rowOff>141393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28787</xdr:rowOff>
    </xdr:from>
    <xdr:to>
      <xdr:col>73</xdr:col>
      <xdr:colOff>44450</xdr:colOff>
      <xdr:row>82</xdr:row>
      <xdr:rowOff>130387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140564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28787</xdr:rowOff>
    </xdr:from>
    <xdr:to>
      <xdr:col>64</xdr:col>
      <xdr:colOff>152400</xdr:colOff>
      <xdr:row>82</xdr:row>
      <xdr:rowOff>130387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140564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a:t>
          </a:r>
          <a:r>
            <a:rPr kumimoji="1" lang="en-US" altLang="ja-JP" sz="1100">
              <a:solidFill>
                <a:schemeClr val="dk1"/>
              </a:solidFill>
              <a:effectLst/>
              <a:latin typeface="+mn-lt"/>
              <a:ea typeface="+mn-ea"/>
              <a:cs typeface="+mn-cs"/>
            </a:rPr>
            <a:t>19.23</a:t>
          </a:r>
          <a:r>
            <a:rPr kumimoji="1" lang="ja-JP" altLang="ja-JP" sz="1100">
              <a:solidFill>
                <a:schemeClr val="dk1"/>
              </a:solidFill>
              <a:effectLst/>
              <a:latin typeface="+mn-lt"/>
              <a:ea typeface="+mn-ea"/>
              <a:cs typeface="+mn-cs"/>
            </a:rPr>
            <a:t>人と</a:t>
          </a:r>
          <a:r>
            <a:rPr lang="ja-JP" altLang="ja-JP" sz="1100" b="0" i="0" baseline="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要因としては、町域が広く、</a:t>
          </a:r>
          <a:r>
            <a:rPr kumimoji="1" lang="ja-JP" altLang="en-US" sz="1100">
              <a:solidFill>
                <a:schemeClr val="dk1"/>
              </a:solidFill>
              <a:effectLst/>
              <a:latin typeface="+mn-lt"/>
              <a:ea typeface="+mn-ea"/>
              <a:cs typeface="+mn-cs"/>
            </a:rPr>
            <a:t>認定</a:t>
          </a:r>
          <a:r>
            <a:rPr kumimoji="1" lang="ja-JP" altLang="ja-JP" sz="1100">
              <a:solidFill>
                <a:schemeClr val="dk1"/>
              </a:solidFill>
              <a:effectLst/>
              <a:latin typeface="+mn-lt"/>
              <a:ea typeface="+mn-ea"/>
              <a:cs typeface="+mn-cs"/>
            </a:rPr>
            <a:t>こども園、小学校に職員を配置していることや、高齢化に伴い老人福祉部門の職員数が多くなっていることが挙げられる。また、子育て・定住施策に力を入れているため、担当する部署を設けて職員を配置していることも要因となっている。</a:t>
          </a:r>
          <a:endParaRPr lang="ja-JP" altLang="ja-JP" sz="1400">
            <a:effectLst/>
          </a:endParaRPr>
        </a:p>
        <a:p>
          <a:r>
            <a:rPr kumimoji="1" lang="ja-JP" altLang="ja-JP" sz="1100">
              <a:solidFill>
                <a:schemeClr val="dk1"/>
              </a:solidFill>
              <a:effectLst/>
              <a:latin typeface="+mn-lt"/>
              <a:ea typeface="+mn-ea"/>
              <a:cs typeface="+mn-cs"/>
            </a:rPr>
            <a:t>今後、職員数の抑制のため施設の統廃合や職員の計画的な採用、定員の適正化を図る。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127363</xdr:rowOff>
    </xdr:from>
    <xdr:to>
      <xdr:col>81</xdr:col>
      <xdr:colOff>44450</xdr:colOff>
      <xdr:row>66</xdr:row>
      <xdr:rowOff>137704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430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92891</xdr:rowOff>
    </xdr:from>
    <xdr:to>
      <xdr:col>77</xdr:col>
      <xdr:colOff>44450</xdr:colOff>
      <xdr:row>66</xdr:row>
      <xdr:rowOff>127363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0859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58420</xdr:rowOff>
    </xdr:from>
    <xdr:to>
      <xdr:col>72</xdr:col>
      <xdr:colOff>203200</xdr:colOff>
      <xdr:row>66</xdr:row>
      <xdr:rowOff>92891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741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10160</xdr:rowOff>
    </xdr:from>
    <xdr:to>
      <xdr:col>68</xdr:col>
      <xdr:colOff>152400</xdr:colOff>
      <xdr:row>66</xdr:row>
      <xdr:rowOff>58420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2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86904</xdr:rowOff>
    </xdr:from>
    <xdr:to>
      <xdr:col>81</xdr:col>
      <xdr:colOff>95250</xdr:colOff>
      <xdr:row>67</xdr:row>
      <xdr:rowOff>17054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154231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9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76563</xdr:rowOff>
    </xdr:from>
    <xdr:to>
      <xdr:col>77</xdr:col>
      <xdr:colOff>95250</xdr:colOff>
      <xdr:row>67</xdr:row>
      <xdr:rowOff>6713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162940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78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42091</xdr:rowOff>
    </xdr:from>
    <xdr:to>
      <xdr:col>73</xdr:col>
      <xdr:colOff>44450</xdr:colOff>
      <xdr:row>66</xdr:row>
      <xdr:rowOff>143691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128468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7620</xdr:rowOff>
    </xdr:from>
    <xdr:to>
      <xdr:col>68</xdr:col>
      <xdr:colOff>203200</xdr:colOff>
      <xdr:row>66</xdr:row>
      <xdr:rowOff>109220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93997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130810</xdr:rowOff>
    </xdr:from>
    <xdr:to>
      <xdr:col>64</xdr:col>
      <xdr:colOff>152400</xdr:colOff>
      <xdr:row>66</xdr:row>
      <xdr:rowOff>60960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45737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地方債の発行、債務負担行為の抑制に努めているため、令和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％となっており、類似団体内平均値を下回っている。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今後も引き続き、地方債発行の抑制（歳入総額の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100189</xdr:rowOff>
    </xdr:from>
    <xdr:to>
      <xdr:col>81</xdr:col>
      <xdr:colOff>44450</xdr:colOff>
      <xdr:row>40</xdr:row>
      <xdr:rowOff>100189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5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100189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73378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33161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65916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134355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地方債の現在高、債務負担行為に基づく支出予定額、公営企業債等借入見込額等が減少したことにより、将来負担比率は年々減少している。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今後も後世への負担を軽減するため、新規に発行する地方債の抑制を行うとともに、高利率の地方債の借換えを行うことにより公債費等義務的経費の削減を図り、財政の健全化に努める。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93839</xdr:rowOff>
    </xdr:from>
    <xdr:to>
      <xdr:col>64</xdr:col>
      <xdr:colOff>152400</xdr:colOff>
      <xdr:row>15</xdr:row>
      <xdr:rowOff>23989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34166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増加しており、前年度から大きな変化はないが、類似団体内平均値と比較して高い数値となっている。</a:t>
          </a:r>
          <a:endParaRPr lang="ja-JP" altLang="ja-JP" sz="1400">
            <a:effectLst/>
          </a:endParaRPr>
        </a:p>
        <a:p>
          <a:r>
            <a:rPr kumimoji="1" lang="ja-JP" altLang="ja-JP" sz="1100">
              <a:solidFill>
                <a:schemeClr val="dk1"/>
              </a:solidFill>
              <a:effectLst/>
              <a:latin typeface="+mn-lt"/>
              <a:ea typeface="+mn-ea"/>
              <a:cs typeface="+mn-cs"/>
            </a:rPr>
            <a:t>今後は、職員数の抑制や効率的な事務・事業の執行、適正な人員配置を行うことで、人件費の削減に努める。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％となっており、類似団体と比較すると高い数値となっている。デジタル田園都市推進業務、</a:t>
          </a:r>
          <a:r>
            <a:rPr kumimoji="1" lang="ja-JP" altLang="en-US" sz="1100">
              <a:solidFill>
                <a:schemeClr val="dk1"/>
              </a:solidFill>
              <a:effectLst/>
              <a:latin typeface="+mn-lt"/>
              <a:ea typeface="+mn-ea"/>
              <a:cs typeface="+mn-cs"/>
            </a:rPr>
            <a:t>情報システム導入修正業務、健康影響調査業務等の</a:t>
          </a:r>
          <a:r>
            <a:rPr kumimoji="1" lang="ja-JP" altLang="ja-JP" sz="1100">
              <a:solidFill>
                <a:schemeClr val="dk1"/>
              </a:solidFill>
              <a:effectLst/>
              <a:latin typeface="+mn-lt"/>
              <a:ea typeface="+mn-ea"/>
              <a:cs typeface="+mn-cs"/>
            </a:rPr>
            <a:t>各種委託業務が増加していることが要因となっている。</a:t>
          </a:r>
          <a:endParaRPr lang="ja-JP" altLang="ja-JP" sz="1400">
            <a:effectLst/>
          </a:endParaRPr>
        </a:p>
        <a:p>
          <a:r>
            <a:rPr kumimoji="1" lang="ja-JP" altLang="ja-JP" sz="1100">
              <a:solidFill>
                <a:schemeClr val="dk1"/>
              </a:solidFill>
              <a:effectLst/>
              <a:latin typeface="+mn-lt"/>
              <a:ea typeface="+mn-ea"/>
              <a:cs typeface="+mn-cs"/>
            </a:rPr>
            <a:t>今後は、消耗品費や印刷製本費等の需用費を含め、委託料等の削減に努める。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025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％となっており、類似団体内平均値と比較しても低い状況が続いている。</a:t>
          </a:r>
          <a:endParaRPr lang="ja-JP" altLang="ja-JP" sz="1400">
            <a:effectLst/>
          </a:endParaRPr>
        </a:p>
        <a:p>
          <a:r>
            <a:rPr kumimoji="1" lang="ja-JP" altLang="ja-JP" sz="1100">
              <a:solidFill>
                <a:schemeClr val="dk1"/>
              </a:solidFill>
              <a:effectLst/>
              <a:latin typeface="+mn-lt"/>
              <a:ea typeface="+mn-ea"/>
              <a:cs typeface="+mn-cs"/>
            </a:rPr>
            <a:t>しかし、障害者介護給付費等の経費は年々伸びており、今後も扶助費が増加していくことが想定される。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％となっており、昨年度と比較すると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今後も施設の処分や車両の計画的な更新を図るとともに、各会計の赤字補填的な繰出金の抑制を図り、</a:t>
          </a:r>
          <a:r>
            <a:rPr lang="ja-JP" altLang="ja-JP" sz="1100" b="0" i="0" baseline="0">
              <a:solidFill>
                <a:schemeClr val="dk1"/>
              </a:solidFill>
              <a:effectLst/>
              <a:latin typeface="+mn-lt"/>
              <a:ea typeface="+mn-ea"/>
              <a:cs typeface="+mn-cs"/>
            </a:rPr>
            <a:t>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751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59</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751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59</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67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57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117022</xdr:rowOff>
    </xdr:from>
    <xdr:to>
      <xdr:col>69</xdr:col>
      <xdr:colOff>142875</xdr:colOff>
      <xdr:row>60</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前年度と比較して減少した主な要因は、各種負担金や補助金が減少したためである。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今後も公共交通の充実、農業の振興、若者の定住、雇用の確保等、喫緊の課題が山積しており補助費等の削減は困難であるが、必要性、緊急性を見極めながら抑制・削減に努める。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037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0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03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主な要因としては、地方債の新規発行が</a:t>
          </a:r>
          <a:r>
            <a:rPr kumimoji="1" lang="ja-JP" altLang="en-US" sz="1100">
              <a:solidFill>
                <a:schemeClr val="dk1"/>
              </a:solidFill>
              <a:effectLst/>
              <a:latin typeface="+mn-lt"/>
              <a:ea typeface="+mn-ea"/>
              <a:cs typeface="+mn-cs"/>
            </a:rPr>
            <a:t>減少したこと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また過去に借り入れた償還</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完了した</a:t>
          </a:r>
          <a:r>
            <a:rPr kumimoji="1" lang="ja-JP" altLang="ja-JP" sz="1100">
              <a:solidFill>
                <a:schemeClr val="dk1"/>
              </a:solidFill>
              <a:effectLst/>
              <a:latin typeface="+mn-lt"/>
              <a:ea typeface="+mn-ea"/>
              <a:cs typeface="+mn-cs"/>
            </a:rPr>
            <a:t>ことが挙げられる。</a:t>
          </a:r>
          <a:endParaRPr lang="ja-JP" altLang="ja-JP" sz="1400">
            <a:effectLst/>
          </a:endParaRPr>
        </a:p>
        <a:p>
          <a:r>
            <a:rPr kumimoji="1" lang="ja-JP" altLang="ja-JP" sz="1100">
              <a:solidFill>
                <a:schemeClr val="dk1"/>
              </a:solidFill>
              <a:effectLst/>
              <a:latin typeface="+mn-lt"/>
              <a:ea typeface="+mn-ea"/>
              <a:cs typeface="+mn-cs"/>
            </a:rPr>
            <a:t>今後は、地方債の新規発行の抑制に努めていくこととしている。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77</xdr:row>
      <xdr:rowOff>17599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8862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169455</xdr:rowOff>
    </xdr:from>
    <xdr:to>
      <xdr:col>19</xdr:col>
      <xdr:colOff>187325</xdr:colOff>
      <xdr:row>77</xdr:row>
      <xdr:rowOff>17599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99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76</xdr:row>
      <xdr:rowOff>169455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735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76</xdr:row>
      <xdr:rowOff>169455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735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138249</xdr:rowOff>
    </xdr:from>
    <xdr:to>
      <xdr:col>20</xdr:col>
      <xdr:colOff>38100</xdr:colOff>
      <xdr:row>77</xdr:row>
      <xdr:rowOff>68399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78576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118655</xdr:rowOff>
    </xdr:from>
    <xdr:to>
      <xdr:col>15</xdr:col>
      <xdr:colOff>149225</xdr:colOff>
      <xdr:row>77</xdr:row>
      <xdr:rowOff>48805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58981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118655</xdr:rowOff>
    </xdr:from>
    <xdr:to>
      <xdr:col>6</xdr:col>
      <xdr:colOff>171450</xdr:colOff>
      <xdr:row>77</xdr:row>
      <xdr:rowOff>48805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58981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a:t>
          </a:r>
          <a:r>
            <a:rPr kumimoji="1" lang="en-US" altLang="ja-JP" sz="1100">
              <a:solidFill>
                <a:schemeClr val="dk1"/>
              </a:solidFill>
              <a:effectLst/>
              <a:latin typeface="+mn-lt"/>
              <a:ea typeface="+mn-ea"/>
              <a:cs typeface="+mn-cs"/>
            </a:rPr>
            <a:t>72.1</a:t>
          </a:r>
          <a:r>
            <a:rPr kumimoji="1" lang="ja-JP" altLang="ja-JP" sz="1100">
              <a:solidFill>
                <a:schemeClr val="dk1"/>
              </a:solidFill>
              <a:effectLst/>
              <a:latin typeface="+mn-lt"/>
              <a:ea typeface="+mn-ea"/>
              <a:cs typeface="+mn-cs"/>
            </a:rPr>
            <a:t>％と増加しており、類似団体とほぼ同じ水準となっている。</a:t>
          </a:r>
          <a:endParaRPr lang="ja-JP" altLang="ja-JP" sz="1400">
            <a:effectLst/>
          </a:endParaRPr>
        </a:p>
        <a:p>
          <a:r>
            <a:rPr kumimoji="1" lang="ja-JP" altLang="ja-JP" sz="1100">
              <a:solidFill>
                <a:schemeClr val="dk1"/>
              </a:solidFill>
              <a:effectLst/>
              <a:latin typeface="+mn-lt"/>
              <a:ea typeface="+mn-ea"/>
              <a:cs typeface="+mn-cs"/>
            </a:rPr>
            <a:t>　今後も引き続き人件費、物件費等の節減に努めるとともに、投資効果を見極めて補助金の削減にも取り組む。繰出金については、料金の見直しなども含め、健全化に努める。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76</xdr:row>
      <xdr:rowOff>145287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228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228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2983</xdr:rowOff>
    </xdr:from>
    <xdr:to>
      <xdr:col>29</xdr:col>
      <xdr:colOff>127000</xdr:colOff>
      <xdr:row>16</xdr:row>
      <xdr:rowOff>169029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3808"/>
          <a:ext cx="647700" cy="16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169029</xdr:rowOff>
    </xdr:from>
    <xdr:to>
      <xdr:col>26</xdr:col>
      <xdr:colOff>50800</xdr:colOff>
      <xdr:row>17</xdr:row>
      <xdr:rowOff>93134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9854"/>
          <a:ext cx="698500" cy="9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89997</xdr:rowOff>
    </xdr:from>
    <xdr:to>
      <xdr:col>22</xdr:col>
      <xdr:colOff>114300</xdr:colOff>
      <xdr:row>17</xdr:row>
      <xdr:rowOff>93134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52272"/>
          <a:ext cx="698500" cy="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89997</xdr:rowOff>
    </xdr:from>
    <xdr:to>
      <xdr:col>18</xdr:col>
      <xdr:colOff>177800</xdr:colOff>
      <xdr:row>17</xdr:row>
      <xdr:rowOff>103009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2272"/>
          <a:ext cx="698500" cy="1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123633</xdr:rowOff>
    </xdr:from>
    <xdr:to>
      <xdr:col>29</xdr:col>
      <xdr:colOff>177800</xdr:colOff>
      <xdr:row>16</xdr:row>
      <xdr:rowOff>53783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3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140160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118229</xdr:rowOff>
    </xdr:from>
    <xdr:to>
      <xdr:col>26</xdr:col>
      <xdr:colOff>101600</xdr:colOff>
      <xdr:row>17</xdr:row>
      <xdr:rowOff>48379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58556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42334</xdr:rowOff>
    </xdr:from>
    <xdr:to>
      <xdr:col>22</xdr:col>
      <xdr:colOff>165100</xdr:colOff>
      <xdr:row>17</xdr:row>
      <xdr:rowOff>143934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154111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39197</xdr:rowOff>
    </xdr:from>
    <xdr:to>
      <xdr:col>19</xdr:col>
      <xdr:colOff>38100</xdr:colOff>
      <xdr:row>17</xdr:row>
      <xdr:rowOff>140797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150974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52209</xdr:rowOff>
    </xdr:from>
    <xdr:to>
      <xdr:col>15</xdr:col>
      <xdr:colOff>101600</xdr:colOff>
      <xdr:row>17</xdr:row>
      <xdr:rowOff>153809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4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163986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9340</xdr:rowOff>
    </xdr:from>
    <xdr:to>
      <xdr:col>29</xdr:col>
      <xdr:colOff>127000</xdr:colOff>
      <xdr:row>36</xdr:row>
      <xdr:rowOff>56088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62590"/>
          <a:ext cx="647700" cy="4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22004</xdr:rowOff>
    </xdr:from>
    <xdr:to>
      <xdr:col>26</xdr:col>
      <xdr:colOff>50800</xdr:colOff>
      <xdr:row>36</xdr:row>
      <xdr:rowOff>56088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5254"/>
          <a:ext cx="6985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22004</xdr:rowOff>
    </xdr:from>
    <xdr:to>
      <xdr:col>22</xdr:col>
      <xdr:colOff>114300</xdr:colOff>
      <xdr:row>36</xdr:row>
      <xdr:rowOff>25250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5254"/>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25250</xdr:rowOff>
    </xdr:from>
    <xdr:to>
      <xdr:col>18</xdr:col>
      <xdr:colOff>177800</xdr:colOff>
      <xdr:row>37</xdr:row>
      <xdr:rowOff>13157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78500"/>
          <a:ext cx="698500" cy="159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301440</xdr:rowOff>
    </xdr:from>
    <xdr:to>
      <xdr:col>29</xdr:col>
      <xdr:colOff>177800</xdr:colOff>
      <xdr:row>36</xdr:row>
      <xdr:rowOff>60140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1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146517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5288</xdr:rowOff>
    </xdr:from>
    <xdr:to>
      <xdr:col>26</xdr:col>
      <xdr:colOff>101600</xdr:colOff>
      <xdr:row>36</xdr:row>
      <xdr:rowOff>106888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117065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314104</xdr:rowOff>
    </xdr:from>
    <xdr:to>
      <xdr:col>22</xdr:col>
      <xdr:colOff>165100</xdr:colOff>
      <xdr:row>36</xdr:row>
      <xdr:rowOff>72804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82981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317350</xdr:rowOff>
    </xdr:from>
    <xdr:to>
      <xdr:col>19</xdr:col>
      <xdr:colOff>38100</xdr:colOff>
      <xdr:row>36</xdr:row>
      <xdr:rowOff>76050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2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86227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133807</xdr:rowOff>
    </xdr:from>
    <xdr:to>
      <xdr:col>15</xdr:col>
      <xdr:colOff>101600</xdr:colOff>
      <xdr:row>37</xdr:row>
      <xdr:rowOff>63957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245584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37429</xdr:rowOff>
    </xdr:from>
    <xdr:to>
      <xdr:col>24</xdr:col>
      <xdr:colOff>63500</xdr:colOff>
      <xdr:row>33</xdr:row>
      <xdr:rowOff>62139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23829"/>
          <a:ext cx="838200" cy="19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62139</xdr:rowOff>
    </xdr:from>
    <xdr:to>
      <xdr:col>19</xdr:col>
      <xdr:colOff>177800</xdr:colOff>
      <xdr:row>33</xdr:row>
      <xdr:rowOff>118233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19989"/>
          <a:ext cx="889000" cy="5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109601</xdr:rowOff>
    </xdr:from>
    <xdr:to>
      <xdr:col>15</xdr:col>
      <xdr:colOff>50800</xdr:colOff>
      <xdr:row>33</xdr:row>
      <xdr:rowOff>118233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67451"/>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109601</xdr:rowOff>
    </xdr:from>
    <xdr:to>
      <xdr:col>10</xdr:col>
      <xdr:colOff>114300</xdr:colOff>
      <xdr:row>33</xdr:row>
      <xdr:rowOff>135640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7451"/>
          <a:ext cx="889000" cy="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158079</xdr:rowOff>
    </xdr:from>
    <xdr:to>
      <xdr:col>24</xdr:col>
      <xdr:colOff>114300</xdr:colOff>
      <xdr:row>32</xdr:row>
      <xdr:rowOff>88229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11339</xdr:rowOff>
    </xdr:from>
    <xdr:to>
      <xdr:col>20</xdr:col>
      <xdr:colOff>38100</xdr:colOff>
      <xdr:row>33</xdr:row>
      <xdr:rowOff>112939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129466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67433</xdr:rowOff>
    </xdr:from>
    <xdr:to>
      <xdr:col>15</xdr:col>
      <xdr:colOff>101600</xdr:colOff>
      <xdr:row>33</xdr:row>
      <xdr:rowOff>169033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14110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0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58801</xdr:rowOff>
    </xdr:from>
    <xdr:to>
      <xdr:col>10</xdr:col>
      <xdr:colOff>165100</xdr:colOff>
      <xdr:row>33</xdr:row>
      <xdr:rowOff>160401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5478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84840</xdr:rowOff>
    </xdr:from>
    <xdr:to>
      <xdr:col>6</xdr:col>
      <xdr:colOff>38100</xdr:colOff>
      <xdr:row>34</xdr:row>
      <xdr:rowOff>14990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31517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1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154905</xdr:rowOff>
    </xdr:from>
    <xdr:to>
      <xdr:col>24</xdr:col>
      <xdr:colOff>63500</xdr:colOff>
      <xdr:row>58</xdr:row>
      <xdr:rowOff>15010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27555"/>
          <a:ext cx="838200" cy="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167618</xdr:rowOff>
    </xdr:from>
    <xdr:to>
      <xdr:col>19</xdr:col>
      <xdr:colOff>177800</xdr:colOff>
      <xdr:row>58</xdr:row>
      <xdr:rowOff>15010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40268"/>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167618</xdr:rowOff>
    </xdr:from>
    <xdr:to>
      <xdr:col>15</xdr:col>
      <xdr:colOff>50800</xdr:colOff>
      <xdr:row>58</xdr:row>
      <xdr:rowOff>27547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0268"/>
          <a:ext cx="889000" cy="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27547</xdr:rowOff>
    </xdr:from>
    <xdr:to>
      <xdr:col>10</xdr:col>
      <xdr:colOff>114300</xdr:colOff>
      <xdr:row>58</xdr:row>
      <xdr:rowOff>50701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1647"/>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104105</xdr:rowOff>
    </xdr:from>
    <xdr:to>
      <xdr:col>24</xdr:col>
      <xdr:colOff>114300</xdr:colOff>
      <xdr:row>58</xdr:row>
      <xdr:rowOff>34255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126982</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2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135660</xdr:rowOff>
    </xdr:from>
    <xdr:to>
      <xdr:col>20</xdr:col>
      <xdr:colOff>38100</xdr:colOff>
      <xdr:row>58</xdr:row>
      <xdr:rowOff>65810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56937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0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116818</xdr:rowOff>
    </xdr:from>
    <xdr:to>
      <xdr:col>15</xdr:col>
      <xdr:colOff>101600</xdr:colOff>
      <xdr:row>58</xdr:row>
      <xdr:rowOff>46968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63495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148197</xdr:rowOff>
    </xdr:from>
    <xdr:to>
      <xdr:col>10</xdr:col>
      <xdr:colOff>165100</xdr:colOff>
      <xdr:row>58</xdr:row>
      <xdr:rowOff>78347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94874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9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171351</xdr:rowOff>
    </xdr:from>
    <xdr:to>
      <xdr:col>6</xdr:col>
      <xdr:colOff>38100</xdr:colOff>
      <xdr:row>58</xdr:row>
      <xdr:rowOff>101501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118028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1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24518</xdr:rowOff>
    </xdr:from>
    <xdr:to>
      <xdr:col>24</xdr:col>
      <xdr:colOff>63500</xdr:colOff>
      <xdr:row>78</xdr:row>
      <xdr:rowOff>16354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22616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24518</xdr:rowOff>
    </xdr:from>
    <xdr:to>
      <xdr:col>19</xdr:col>
      <xdr:colOff>177800</xdr:colOff>
      <xdr:row>77</xdr:row>
      <xdr:rowOff>82877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226168"/>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13480</xdr:rowOff>
    </xdr:from>
    <xdr:to>
      <xdr:col>15</xdr:col>
      <xdr:colOff>50800</xdr:colOff>
      <xdr:row>77</xdr:row>
      <xdr:rowOff>82877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215130"/>
          <a:ext cx="889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13480</xdr:rowOff>
    </xdr:from>
    <xdr:to>
      <xdr:col>10</xdr:col>
      <xdr:colOff>114300</xdr:colOff>
      <xdr:row>77</xdr:row>
      <xdr:rowOff>76639</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215130"/>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137004</xdr:rowOff>
    </xdr:from>
    <xdr:to>
      <xdr:col>24</xdr:col>
      <xdr:colOff>114300</xdr:colOff>
      <xdr:row>78</xdr:row>
      <xdr:rowOff>67154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115431</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145168</xdr:rowOff>
    </xdr:from>
    <xdr:to>
      <xdr:col>20</xdr:col>
      <xdr:colOff>38100</xdr:colOff>
      <xdr:row>77</xdr:row>
      <xdr:rowOff>75318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1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66445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32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32077</xdr:rowOff>
    </xdr:from>
    <xdr:to>
      <xdr:col>15</xdr:col>
      <xdr:colOff>101600</xdr:colOff>
      <xdr:row>77</xdr:row>
      <xdr:rowOff>133677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124804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33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134130</xdr:rowOff>
    </xdr:from>
    <xdr:to>
      <xdr:col>10</xdr:col>
      <xdr:colOff>165100</xdr:colOff>
      <xdr:row>77</xdr:row>
      <xdr:rowOff>64280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1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55407</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32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25839</xdr:rowOff>
    </xdr:from>
    <xdr:to>
      <xdr:col>6</xdr:col>
      <xdr:colOff>38100</xdr:colOff>
      <xdr:row>77</xdr:row>
      <xdr:rowOff>127439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2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118566</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33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26586</xdr:rowOff>
    </xdr:from>
    <xdr:to>
      <xdr:col>24</xdr:col>
      <xdr:colOff>63500</xdr:colOff>
      <xdr:row>96</xdr:row>
      <xdr:rowOff>82996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485786"/>
          <a:ext cx="838200" cy="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82996</xdr:rowOff>
    </xdr:from>
    <xdr:to>
      <xdr:col>19</xdr:col>
      <xdr:colOff>177800</xdr:colOff>
      <xdr:row>96</xdr:row>
      <xdr:rowOff>114086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4219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114086</xdr:rowOff>
    </xdr:from>
    <xdr:to>
      <xdr:col>15</xdr:col>
      <xdr:colOff>50800</xdr:colOff>
      <xdr:row>96</xdr:row>
      <xdr:rowOff>150738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57328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150738</xdr:rowOff>
    </xdr:from>
    <xdr:to>
      <xdr:col>10</xdr:col>
      <xdr:colOff>114300</xdr:colOff>
      <xdr:row>97</xdr:row>
      <xdr:rowOff>11271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09938"/>
          <a:ext cx="889000" cy="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147236</xdr:rowOff>
    </xdr:from>
    <xdr:to>
      <xdr:col>24</xdr:col>
      <xdr:colOff>114300</xdr:colOff>
      <xdr:row>96</xdr:row>
      <xdr:rowOff>77386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125663</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1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32196</xdr:rowOff>
    </xdr:from>
    <xdr:to>
      <xdr:col>20</xdr:col>
      <xdr:colOff>38100</xdr:colOff>
      <xdr:row>96</xdr:row>
      <xdr:rowOff>133796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124923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63286</xdr:rowOff>
    </xdr:from>
    <xdr:to>
      <xdr:col>15</xdr:col>
      <xdr:colOff>101600</xdr:colOff>
      <xdr:row>96</xdr:row>
      <xdr:rowOff>164886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156013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99938</xdr:rowOff>
    </xdr:from>
    <xdr:to>
      <xdr:col>10</xdr:col>
      <xdr:colOff>165100</xdr:colOff>
      <xdr:row>97</xdr:row>
      <xdr:rowOff>30088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21215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6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131921</xdr:rowOff>
    </xdr:from>
    <xdr:to>
      <xdr:col>6</xdr:col>
      <xdr:colOff>38100</xdr:colOff>
      <xdr:row>97</xdr:row>
      <xdr:rowOff>62071</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5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53198</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6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133048</xdr:rowOff>
    </xdr:from>
    <xdr:to>
      <xdr:col>55</xdr:col>
      <xdr:colOff>0</xdr:colOff>
      <xdr:row>34</xdr:row>
      <xdr:rowOff>46084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619448"/>
          <a:ext cx="838200" cy="25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133048</xdr:rowOff>
    </xdr:from>
    <xdr:to>
      <xdr:col>50</xdr:col>
      <xdr:colOff>114300</xdr:colOff>
      <xdr:row>33</xdr:row>
      <xdr:rowOff>109794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619448"/>
          <a:ext cx="889000" cy="1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109794</xdr:rowOff>
    </xdr:from>
    <xdr:to>
      <xdr:col>45</xdr:col>
      <xdr:colOff>177800</xdr:colOff>
      <xdr:row>34</xdr:row>
      <xdr:rowOff>73602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767644"/>
          <a:ext cx="889000" cy="1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69026</xdr:rowOff>
    </xdr:from>
    <xdr:to>
      <xdr:col>41</xdr:col>
      <xdr:colOff>50800</xdr:colOff>
      <xdr:row>34</xdr:row>
      <xdr:rowOff>73602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555426"/>
          <a:ext cx="889000" cy="34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166734</xdr:rowOff>
    </xdr:from>
    <xdr:to>
      <xdr:col>55</xdr:col>
      <xdr:colOff>50800</xdr:colOff>
      <xdr:row>34</xdr:row>
      <xdr:rowOff>96884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8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18161</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67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82248</xdr:rowOff>
    </xdr:from>
    <xdr:to>
      <xdr:col>50</xdr:col>
      <xdr:colOff>165100</xdr:colOff>
      <xdr:row>33</xdr:row>
      <xdr:rowOff>12398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5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28925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34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58994</xdr:rowOff>
    </xdr:from>
    <xdr:to>
      <xdr:col>46</xdr:col>
      <xdr:colOff>38100</xdr:colOff>
      <xdr:row>33</xdr:row>
      <xdr:rowOff>160594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7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5671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49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22802</xdr:rowOff>
    </xdr:from>
    <xdr:to>
      <xdr:col>41</xdr:col>
      <xdr:colOff>101600</xdr:colOff>
      <xdr:row>34</xdr:row>
      <xdr:rowOff>124402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8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140929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62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18226</xdr:rowOff>
    </xdr:from>
    <xdr:to>
      <xdr:col>36</xdr:col>
      <xdr:colOff>165100</xdr:colOff>
      <xdr:row>32</xdr:row>
      <xdr:rowOff>119826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5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136353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2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99362</xdr:rowOff>
    </xdr:from>
    <xdr:to>
      <xdr:col>55</xdr:col>
      <xdr:colOff>0</xdr:colOff>
      <xdr:row>57</xdr:row>
      <xdr:rowOff>51052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700562"/>
          <a:ext cx="8382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99362</xdr:rowOff>
    </xdr:from>
    <xdr:to>
      <xdr:col>50</xdr:col>
      <xdr:colOff>114300</xdr:colOff>
      <xdr:row>58</xdr:row>
      <xdr:rowOff>24306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00562"/>
          <a:ext cx="889000" cy="2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79020</xdr:rowOff>
    </xdr:from>
    <xdr:to>
      <xdr:col>45</xdr:col>
      <xdr:colOff>177800</xdr:colOff>
      <xdr:row>58</xdr:row>
      <xdr:rowOff>24306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851670"/>
          <a:ext cx="889000" cy="1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67613</xdr:rowOff>
    </xdr:from>
    <xdr:to>
      <xdr:col>41</xdr:col>
      <xdr:colOff>50800</xdr:colOff>
      <xdr:row>57</xdr:row>
      <xdr:rowOff>79020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40263"/>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252</xdr:rowOff>
    </xdr:from>
    <xdr:to>
      <xdr:col>55</xdr:col>
      <xdr:colOff>50800</xdr:colOff>
      <xdr:row>57</xdr:row>
      <xdr:rowOff>101852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150129</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5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48562</xdr:rowOff>
    </xdr:from>
    <xdr:to>
      <xdr:col>50</xdr:col>
      <xdr:colOff>165100</xdr:colOff>
      <xdr:row>56</xdr:row>
      <xdr:rowOff>150162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166689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144956</xdr:rowOff>
    </xdr:from>
    <xdr:to>
      <xdr:col>46</xdr:col>
      <xdr:colOff>38100</xdr:colOff>
      <xdr:row>58</xdr:row>
      <xdr:rowOff>75106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66233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28220</xdr:rowOff>
    </xdr:from>
    <xdr:to>
      <xdr:col>41</xdr:col>
      <xdr:colOff>101600</xdr:colOff>
      <xdr:row>57</xdr:row>
      <xdr:rowOff>129820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120947</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8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16813</xdr:rowOff>
    </xdr:from>
    <xdr:to>
      <xdr:col>36</xdr:col>
      <xdr:colOff>165100</xdr:colOff>
      <xdr:row>57</xdr:row>
      <xdr:rowOff>118413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109540</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88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135510</xdr:rowOff>
    </xdr:from>
    <xdr:to>
      <xdr:col>55</xdr:col>
      <xdr:colOff>0</xdr:colOff>
      <xdr:row>78</xdr:row>
      <xdr:rowOff>33848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165710"/>
          <a:ext cx="838200" cy="24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33848</xdr:rowOff>
    </xdr:from>
    <xdr:to>
      <xdr:col>50</xdr:col>
      <xdr:colOff>114300</xdr:colOff>
      <xdr:row>79</xdr:row>
      <xdr:rowOff>48445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406948"/>
          <a:ext cx="889000" cy="18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151718</xdr:rowOff>
    </xdr:from>
    <xdr:to>
      <xdr:col>45</xdr:col>
      <xdr:colOff>177800</xdr:colOff>
      <xdr:row>79</xdr:row>
      <xdr:rowOff>48445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010468"/>
          <a:ext cx="889000" cy="5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136576</xdr:rowOff>
    </xdr:from>
    <xdr:to>
      <xdr:col>41</xdr:col>
      <xdr:colOff>50800</xdr:colOff>
      <xdr:row>75</xdr:row>
      <xdr:rowOff>151718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2995326"/>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84710</xdr:rowOff>
    </xdr:from>
    <xdr:to>
      <xdr:col>55</xdr:col>
      <xdr:colOff>50800</xdr:colOff>
      <xdr:row>77</xdr:row>
      <xdr:rowOff>14860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1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107586</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9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154498</xdr:rowOff>
    </xdr:from>
    <xdr:to>
      <xdr:col>50</xdr:col>
      <xdr:colOff>165100</xdr:colOff>
      <xdr:row>78</xdr:row>
      <xdr:rowOff>84648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3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75775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44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169095</xdr:rowOff>
    </xdr:from>
    <xdr:to>
      <xdr:col>46</xdr:col>
      <xdr:colOff>38100</xdr:colOff>
      <xdr:row>79</xdr:row>
      <xdr:rowOff>99245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90372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3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100918</xdr:rowOff>
    </xdr:from>
    <xdr:to>
      <xdr:col>41</xdr:col>
      <xdr:colOff>101600</xdr:colOff>
      <xdr:row>76</xdr:row>
      <xdr:rowOff>31068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29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47595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7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85776</xdr:rowOff>
    </xdr:from>
    <xdr:to>
      <xdr:col>36</xdr:col>
      <xdr:colOff>165100</xdr:colOff>
      <xdr:row>76</xdr:row>
      <xdr:rowOff>15926</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29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32453</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49471</xdr:rowOff>
    </xdr:from>
    <xdr:to>
      <xdr:col>55</xdr:col>
      <xdr:colOff>0</xdr:colOff>
      <xdr:row>98</xdr:row>
      <xdr:rowOff>52062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680121"/>
          <a:ext cx="8382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49471</xdr:rowOff>
    </xdr:from>
    <xdr:to>
      <xdr:col>50</xdr:col>
      <xdr:colOff>114300</xdr:colOff>
      <xdr:row>98</xdr:row>
      <xdr:rowOff>102307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680121"/>
          <a:ext cx="889000" cy="2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102307</xdr:rowOff>
    </xdr:from>
    <xdr:to>
      <xdr:col>45</xdr:col>
      <xdr:colOff>177800</xdr:colOff>
      <xdr:row>98</xdr:row>
      <xdr:rowOff>126588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904407"/>
          <a:ext cx="889000" cy="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123946</xdr:rowOff>
    </xdr:from>
    <xdr:to>
      <xdr:col>41</xdr:col>
      <xdr:colOff>50800</xdr:colOff>
      <xdr:row>98</xdr:row>
      <xdr:rowOff>126588</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92604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1262</xdr:rowOff>
    </xdr:from>
    <xdr:to>
      <xdr:col>55</xdr:col>
      <xdr:colOff>50800</xdr:colOff>
      <xdr:row>98</xdr:row>
      <xdr:rowOff>102862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8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151139</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78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170121</xdr:rowOff>
    </xdr:from>
    <xdr:to>
      <xdr:col>50</xdr:col>
      <xdr:colOff>165100</xdr:colOff>
      <xdr:row>97</xdr:row>
      <xdr:rowOff>100271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6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116798</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39795" y="1640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51507</xdr:rowOff>
    </xdr:from>
    <xdr:to>
      <xdr:col>46</xdr:col>
      <xdr:colOff>38100</xdr:colOff>
      <xdr:row>98</xdr:row>
      <xdr:rowOff>153107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8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75788</xdr:rowOff>
    </xdr:from>
    <xdr:to>
      <xdr:col>41</xdr:col>
      <xdr:colOff>101600</xdr:colOff>
      <xdr:row>99</xdr:row>
      <xdr:rowOff>5938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168515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73146</xdr:rowOff>
    </xdr:from>
    <xdr:to>
      <xdr:col>36</xdr:col>
      <xdr:colOff>165100</xdr:colOff>
      <xdr:row>99</xdr:row>
      <xdr:rowOff>3296</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165873</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46682</xdr:rowOff>
    </xdr:from>
    <xdr:to>
      <xdr:col>85</xdr:col>
      <xdr:colOff>127000</xdr:colOff>
      <xdr:row>39</xdr:row>
      <xdr:rowOff>66940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733232"/>
          <a:ext cx="8382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28992</xdr:rowOff>
    </xdr:from>
    <xdr:to>
      <xdr:col>81</xdr:col>
      <xdr:colOff>50800</xdr:colOff>
      <xdr:row>39</xdr:row>
      <xdr:rowOff>66940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1554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12588</xdr:rowOff>
    </xdr:from>
    <xdr:to>
      <xdr:col>76</xdr:col>
      <xdr:colOff>114300</xdr:colOff>
      <xdr:row>39</xdr:row>
      <xdr:rowOff>28992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699138"/>
          <a:ext cx="889000" cy="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43753</xdr:rowOff>
    </xdr:from>
    <xdr:to>
      <xdr:col>71</xdr:col>
      <xdr:colOff>177800</xdr:colOff>
      <xdr:row>39</xdr:row>
      <xdr:rowOff>12588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558853"/>
          <a:ext cx="889000" cy="1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167332</xdr:rowOff>
    </xdr:from>
    <xdr:to>
      <xdr:col>85</xdr:col>
      <xdr:colOff>177800</xdr:colOff>
      <xdr:row>39</xdr:row>
      <xdr:rowOff>97482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6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89142</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0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16140</xdr:rowOff>
    </xdr:from>
    <xdr:to>
      <xdr:col>81</xdr:col>
      <xdr:colOff>101600</xdr:colOff>
      <xdr:row>39</xdr:row>
      <xdr:rowOff>117740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108867</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9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149642</xdr:rowOff>
    </xdr:from>
    <xdr:to>
      <xdr:col>76</xdr:col>
      <xdr:colOff>165100</xdr:colOff>
      <xdr:row>39</xdr:row>
      <xdr:rowOff>79792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70919</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7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133238</xdr:rowOff>
    </xdr:from>
    <xdr:to>
      <xdr:col>72</xdr:col>
      <xdr:colOff>38100</xdr:colOff>
      <xdr:row>39</xdr:row>
      <xdr:rowOff>63388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54515</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4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164403</xdr:rowOff>
    </xdr:from>
    <xdr:to>
      <xdr:col>67</xdr:col>
      <xdr:colOff>101600</xdr:colOff>
      <xdr:row>38</xdr:row>
      <xdr:rowOff>94553</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111080</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2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65035</xdr:rowOff>
    </xdr:from>
    <xdr:to>
      <xdr:col>85</xdr:col>
      <xdr:colOff>127000</xdr:colOff>
      <xdr:row>75</xdr:row>
      <xdr:rowOff>132515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2923785"/>
          <a:ext cx="838200" cy="6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65035</xdr:rowOff>
    </xdr:from>
    <xdr:to>
      <xdr:col>81</xdr:col>
      <xdr:colOff>50800</xdr:colOff>
      <xdr:row>75</xdr:row>
      <xdr:rowOff>86219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92378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69084</xdr:rowOff>
    </xdr:from>
    <xdr:to>
      <xdr:col>76</xdr:col>
      <xdr:colOff>114300</xdr:colOff>
      <xdr:row>75</xdr:row>
      <xdr:rowOff>86219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2927834"/>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69084</xdr:rowOff>
    </xdr:from>
    <xdr:to>
      <xdr:col>71</xdr:col>
      <xdr:colOff>177800</xdr:colOff>
      <xdr:row>75</xdr:row>
      <xdr:rowOff>138252</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927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81715</xdr:rowOff>
    </xdr:from>
    <xdr:to>
      <xdr:col>85</xdr:col>
      <xdr:colOff>177800</xdr:colOff>
      <xdr:row>76</xdr:row>
      <xdr:rowOff>11866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940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104592</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7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14235</xdr:rowOff>
    </xdr:from>
    <xdr:to>
      <xdr:col>81</xdr:col>
      <xdr:colOff>101600</xdr:colOff>
      <xdr:row>75</xdr:row>
      <xdr:rowOff>115835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8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132362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26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35419</xdr:rowOff>
    </xdr:from>
    <xdr:to>
      <xdr:col>76</xdr:col>
      <xdr:colOff>165100</xdr:colOff>
      <xdr:row>75</xdr:row>
      <xdr:rowOff>137019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8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153546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26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18284</xdr:rowOff>
    </xdr:from>
    <xdr:to>
      <xdr:col>72</xdr:col>
      <xdr:colOff>38100</xdr:colOff>
      <xdr:row>75</xdr:row>
      <xdr:rowOff>119884</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136411</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265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87452</xdr:rowOff>
    </xdr:from>
    <xdr:to>
      <xdr:col>67</xdr:col>
      <xdr:colOff>101600</xdr:colOff>
      <xdr:row>76</xdr:row>
      <xdr:rowOff>17602</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9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34129</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27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124068</xdr:rowOff>
    </xdr:from>
    <xdr:to>
      <xdr:col>85</xdr:col>
      <xdr:colOff>127000</xdr:colOff>
      <xdr:row>97</xdr:row>
      <xdr:rowOff>130234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54718"/>
          <a:ext cx="8382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62116</xdr:rowOff>
    </xdr:from>
    <xdr:to>
      <xdr:col>81</xdr:col>
      <xdr:colOff>50800</xdr:colOff>
      <xdr:row>97</xdr:row>
      <xdr:rowOff>124068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692766"/>
          <a:ext cx="889000" cy="6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62116</xdr:rowOff>
    </xdr:from>
    <xdr:to>
      <xdr:col>76</xdr:col>
      <xdr:colOff>114300</xdr:colOff>
      <xdr:row>97</xdr:row>
      <xdr:rowOff>79311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692766"/>
          <a:ext cx="889000" cy="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79311</xdr:rowOff>
    </xdr:from>
    <xdr:to>
      <xdr:col>71</xdr:col>
      <xdr:colOff>177800</xdr:colOff>
      <xdr:row>97</xdr:row>
      <xdr:rowOff>79318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70996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79434</xdr:rowOff>
    </xdr:from>
    <xdr:to>
      <xdr:col>85</xdr:col>
      <xdr:colOff>177800</xdr:colOff>
      <xdr:row>98</xdr:row>
      <xdr:rowOff>9584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102311</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6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73268</xdr:rowOff>
    </xdr:from>
    <xdr:to>
      <xdr:col>81</xdr:col>
      <xdr:colOff>101600</xdr:colOff>
      <xdr:row>98</xdr:row>
      <xdr:rowOff>3418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19945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11316</xdr:rowOff>
    </xdr:from>
    <xdr:to>
      <xdr:col>76</xdr:col>
      <xdr:colOff>165100</xdr:colOff>
      <xdr:row>97</xdr:row>
      <xdr:rowOff>112916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6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129443</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41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28511</xdr:rowOff>
    </xdr:from>
    <xdr:to>
      <xdr:col>72</xdr:col>
      <xdr:colOff>38100</xdr:colOff>
      <xdr:row>97</xdr:row>
      <xdr:rowOff>130111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6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146638</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43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28518</xdr:rowOff>
    </xdr:from>
    <xdr:to>
      <xdr:col>67</xdr:col>
      <xdr:colOff>101600</xdr:colOff>
      <xdr:row>97</xdr:row>
      <xdr:rowOff>130118</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146645</xdr:rowOff>
    </xdr:from>
    <xdr:ext cx="59901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14795" y="1643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29149</xdr:rowOff>
    </xdr:from>
    <xdr:to>
      <xdr:col>116</xdr:col>
      <xdr:colOff>63500</xdr:colOff>
      <xdr:row>37</xdr:row>
      <xdr:rowOff>117068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5515549"/>
          <a:ext cx="838200" cy="94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27505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371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127996</xdr:rowOff>
    </xdr:from>
    <xdr:to>
      <xdr:col>111</xdr:col>
      <xdr:colOff>177800</xdr:colOff>
      <xdr:row>37</xdr:row>
      <xdr:rowOff>117068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128746"/>
          <a:ext cx="889000" cy="3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81544</xdr:rowOff>
    </xdr:from>
    <xdr:to>
      <xdr:col>107</xdr:col>
      <xdr:colOff>50800</xdr:colOff>
      <xdr:row>35</xdr:row>
      <xdr:rowOff>127996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910844"/>
          <a:ext cx="889000" cy="21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81544</xdr:rowOff>
    </xdr:from>
    <xdr:to>
      <xdr:col>102</xdr:col>
      <xdr:colOff>114300</xdr:colOff>
      <xdr:row>36</xdr:row>
      <xdr:rowOff>80538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5910844"/>
          <a:ext cx="889000" cy="3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37335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46479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149799</xdr:rowOff>
    </xdr:from>
    <xdr:to>
      <xdr:col>116</xdr:col>
      <xdr:colOff>114300</xdr:colOff>
      <xdr:row>32</xdr:row>
      <xdr:rowOff>79949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46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102826</xdr:rowOff>
    </xdr:from>
    <xdr:ext cx="534377"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4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66268</xdr:rowOff>
    </xdr:from>
    <xdr:to>
      <xdr:col>112</xdr:col>
      <xdr:colOff>38100</xdr:colOff>
      <xdr:row>37</xdr:row>
      <xdr:rowOff>167869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40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12945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1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77196</xdr:rowOff>
    </xdr:from>
    <xdr:to>
      <xdr:col>107</xdr:col>
      <xdr:colOff>101600</xdr:colOff>
      <xdr:row>36</xdr:row>
      <xdr:rowOff>7346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07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23873</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5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30744</xdr:rowOff>
    </xdr:from>
    <xdr:to>
      <xdr:col>102</xdr:col>
      <xdr:colOff>165100</xdr:colOff>
      <xdr:row>34</xdr:row>
      <xdr:rowOff>132344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8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148871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56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29738</xdr:rowOff>
    </xdr:from>
    <xdr:to>
      <xdr:col>98</xdr:col>
      <xdr:colOff>38100</xdr:colOff>
      <xdr:row>36</xdr:row>
      <xdr:rowOff>131338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2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147865</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97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63713</xdr:rowOff>
    </xdr:from>
    <xdr:to>
      <xdr:col>116</xdr:col>
      <xdr:colOff>63500</xdr:colOff>
      <xdr:row>57</xdr:row>
      <xdr:rowOff>116383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9836363"/>
          <a:ext cx="8382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123517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9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116383</xdr:rowOff>
    </xdr:from>
    <xdr:to>
      <xdr:col>111</xdr:col>
      <xdr:colOff>177800</xdr:colOff>
      <xdr:row>57</xdr:row>
      <xdr:rowOff>120497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988903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33403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118577</xdr:rowOff>
    </xdr:from>
    <xdr:to>
      <xdr:col>107</xdr:col>
      <xdr:colOff>50800</xdr:colOff>
      <xdr:row>57</xdr:row>
      <xdr:rowOff>120497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89122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51142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118577</xdr:rowOff>
    </xdr:from>
    <xdr:to>
      <xdr:col>102</xdr:col>
      <xdr:colOff>114300</xdr:colOff>
      <xdr:row>57</xdr:row>
      <xdr:rowOff>130876</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89122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12913</xdr:rowOff>
    </xdr:from>
    <xdr:to>
      <xdr:col>116</xdr:col>
      <xdr:colOff>114300</xdr:colOff>
      <xdr:row>57</xdr:row>
      <xdr:rowOff>114513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78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35790</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6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65583</xdr:rowOff>
    </xdr:from>
    <xdr:to>
      <xdr:col>112</xdr:col>
      <xdr:colOff>38100</xdr:colOff>
      <xdr:row>57</xdr:row>
      <xdr:rowOff>167183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8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12260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96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69697</xdr:rowOff>
    </xdr:from>
    <xdr:to>
      <xdr:col>107</xdr:col>
      <xdr:colOff>101600</xdr:colOff>
      <xdr:row>57</xdr:row>
      <xdr:rowOff>171297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16374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67777</xdr:rowOff>
    </xdr:from>
    <xdr:to>
      <xdr:col>102</xdr:col>
      <xdr:colOff>165100</xdr:colOff>
      <xdr:row>57</xdr:row>
      <xdr:rowOff>169377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8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14454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961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80076</xdr:rowOff>
    </xdr:from>
    <xdr:to>
      <xdr:col>98</xdr:col>
      <xdr:colOff>38100</xdr:colOff>
      <xdr:row>58</xdr:row>
      <xdr:rowOff>10226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1353</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994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170241</xdr:rowOff>
    </xdr:from>
    <xdr:to>
      <xdr:col>116</xdr:col>
      <xdr:colOff>63500</xdr:colOff>
      <xdr:row>75</xdr:row>
      <xdr:rowOff>9261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5754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9261</xdr:rowOff>
    </xdr:from>
    <xdr:to>
      <xdr:col>111</xdr:col>
      <xdr:colOff>177800</xdr:colOff>
      <xdr:row>75</xdr:row>
      <xdr:rowOff>12529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868011"/>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963</xdr:rowOff>
    </xdr:from>
    <xdr:to>
      <xdr:col>107</xdr:col>
      <xdr:colOff>50800</xdr:colOff>
      <xdr:row>75</xdr:row>
      <xdr:rowOff>12529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859713"/>
          <a:ext cx="889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963</xdr:rowOff>
    </xdr:from>
    <xdr:to>
      <xdr:col>102</xdr:col>
      <xdr:colOff>114300</xdr:colOff>
      <xdr:row>75</xdr:row>
      <xdr:rowOff>39482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859713"/>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119441</xdr:rowOff>
    </xdr:from>
    <xdr:to>
      <xdr:col>116</xdr:col>
      <xdr:colOff>114300</xdr:colOff>
      <xdr:row>75</xdr:row>
      <xdr:rowOff>49591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142318</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129911</xdr:rowOff>
    </xdr:from>
    <xdr:to>
      <xdr:col>112</xdr:col>
      <xdr:colOff>38100</xdr:colOff>
      <xdr:row>75</xdr:row>
      <xdr:rowOff>60061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51188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9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133179</xdr:rowOff>
    </xdr:from>
    <xdr:to>
      <xdr:col>107</xdr:col>
      <xdr:colOff>101600</xdr:colOff>
      <xdr:row>75</xdr:row>
      <xdr:rowOff>63329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54456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9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121613</xdr:rowOff>
    </xdr:from>
    <xdr:to>
      <xdr:col>102</xdr:col>
      <xdr:colOff>165100</xdr:colOff>
      <xdr:row>75</xdr:row>
      <xdr:rowOff>51763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42890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160132</xdr:rowOff>
    </xdr:from>
    <xdr:to>
      <xdr:col>98</xdr:col>
      <xdr:colOff>38100</xdr:colOff>
      <xdr:row>75</xdr:row>
      <xdr:rowOff>90282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81409</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4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1,106,212</a:t>
          </a:r>
          <a:r>
            <a:rPr kumimoji="1" lang="ja-JP" altLang="ja-JP" sz="1100" b="0" i="0" baseline="0">
              <a:solidFill>
                <a:schemeClr val="dk1"/>
              </a:solidFill>
              <a:effectLst/>
              <a:latin typeface="+mn-lt"/>
              <a:ea typeface="+mn-ea"/>
              <a:cs typeface="+mn-cs"/>
            </a:rPr>
            <a:t>円となっている。人件費は、住民一人当たり</a:t>
          </a:r>
          <a:r>
            <a:rPr kumimoji="1" lang="en-US" altLang="ja-JP" sz="1100" b="0" i="0" baseline="0">
              <a:solidFill>
                <a:schemeClr val="dk1"/>
              </a:solidFill>
              <a:effectLst/>
              <a:latin typeface="+mn-lt"/>
              <a:ea typeface="+mn-ea"/>
              <a:cs typeface="+mn-cs"/>
            </a:rPr>
            <a:t>175,895</a:t>
          </a:r>
          <a:r>
            <a:rPr kumimoji="1" lang="ja-JP" altLang="ja-JP" sz="1100" b="0" i="0" baseline="0">
              <a:solidFill>
                <a:schemeClr val="dk1"/>
              </a:solidFill>
              <a:effectLst/>
              <a:latin typeface="+mn-lt"/>
              <a:ea typeface="+mn-ea"/>
              <a:cs typeface="+mn-cs"/>
            </a:rPr>
            <a:t>円となっており、類似団体内平均値と比較して</a:t>
          </a:r>
          <a:r>
            <a:rPr kumimoji="1" lang="en-US" altLang="ja-JP" sz="1100" b="0" i="0" baseline="0">
              <a:solidFill>
                <a:schemeClr val="dk1"/>
              </a:solidFill>
              <a:effectLst/>
              <a:latin typeface="+mn-lt"/>
              <a:ea typeface="+mn-ea"/>
              <a:cs typeface="+mn-cs"/>
            </a:rPr>
            <a:t>1.31</a:t>
          </a:r>
          <a:r>
            <a:rPr kumimoji="1" lang="ja-JP" altLang="ja-JP" sz="1100" b="0" i="0" baseline="0">
              <a:solidFill>
                <a:schemeClr val="dk1"/>
              </a:solidFill>
              <a:effectLst/>
              <a:latin typeface="+mn-lt"/>
              <a:ea typeface="+mn-ea"/>
              <a:cs typeface="+mn-cs"/>
            </a:rPr>
            <a:t>倍の数値を示している。町域が広く集落が点在しているため、支所・出張所を配置せざるを得ず、また小学校、</a:t>
          </a:r>
          <a:r>
            <a:rPr kumimoji="1" lang="ja-JP" altLang="en-US" sz="1100" b="0" i="0" baseline="0">
              <a:solidFill>
                <a:schemeClr val="dk1"/>
              </a:solidFill>
              <a:effectLst/>
              <a:latin typeface="+mn-lt"/>
              <a:ea typeface="+mn-ea"/>
              <a:cs typeface="+mn-cs"/>
            </a:rPr>
            <a:t>認定</a:t>
          </a:r>
          <a:r>
            <a:rPr kumimoji="1" lang="ja-JP" altLang="ja-JP" sz="1100" b="0" i="0" baseline="0">
              <a:solidFill>
                <a:schemeClr val="dk1"/>
              </a:solidFill>
              <a:effectLst/>
              <a:latin typeface="+mn-lt"/>
              <a:ea typeface="+mn-ea"/>
              <a:cs typeface="+mn-cs"/>
            </a:rPr>
            <a:t>こども園、公民館等の施設も多いことが人件費が大きな割合を占める要因となっている。今後、</a:t>
          </a:r>
          <a:r>
            <a:rPr kumimoji="1" lang="ja-JP" altLang="ja-JP" sz="1100">
              <a:solidFill>
                <a:schemeClr val="dk1"/>
              </a:solidFill>
              <a:effectLst/>
              <a:latin typeface="+mn-lt"/>
              <a:ea typeface="+mn-ea"/>
              <a:cs typeface="+mn-cs"/>
            </a:rPr>
            <a:t>職員数の抑制や効率的な事務・事業の執行、適正な人員配置を行うことで、人件費の</a:t>
          </a:r>
          <a:r>
            <a:rPr kumimoji="1" lang="ja-JP" altLang="ja-JP" sz="1100" b="0" i="0" baseline="0">
              <a:solidFill>
                <a:schemeClr val="dk1"/>
              </a:solidFill>
              <a:effectLst/>
              <a:latin typeface="+mn-lt"/>
              <a:ea typeface="+mn-ea"/>
              <a:cs typeface="+mn-cs"/>
            </a:rPr>
            <a:t>抑制に取り組む</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については、昨年度と比較し大きく増加しており、</a:t>
          </a:r>
          <a:r>
            <a:rPr kumimoji="1" lang="ja-JP" altLang="en-US" sz="1100">
              <a:solidFill>
                <a:schemeClr val="dk1"/>
              </a:solidFill>
              <a:effectLst/>
              <a:latin typeface="+mn-lt"/>
              <a:ea typeface="+mn-ea"/>
              <a:cs typeface="+mn-cs"/>
            </a:rPr>
            <a:t>これは円城浄水場への送水施設整備工事に伴う上水道事業会計への出資が主な要因となっている。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・補助費等については、昨年度と比較すると</a:t>
          </a:r>
          <a:r>
            <a:rPr kumimoji="1" lang="ja-JP" altLang="en-US" sz="1100" b="0" i="0" baseline="0">
              <a:solidFill>
                <a:schemeClr val="dk1"/>
              </a:solidFill>
              <a:effectLst/>
              <a:latin typeface="+mn-lt"/>
              <a:ea typeface="+mn-ea"/>
              <a:cs typeface="+mn-cs"/>
            </a:rPr>
            <a:t>減少は</a:t>
          </a:r>
          <a:r>
            <a:rPr kumimoji="1" lang="ja-JP" altLang="ja-JP" sz="1100" b="0" i="0" baseline="0">
              <a:solidFill>
                <a:schemeClr val="dk1"/>
              </a:solidFill>
              <a:effectLst/>
              <a:latin typeface="+mn-lt"/>
              <a:ea typeface="+mn-ea"/>
              <a:cs typeface="+mn-cs"/>
            </a:rPr>
            <a:t>しているが、類似団体平均値よりも高くなっている。これは、農地維持関係の補助金、関係団体への補助金、交通体系維持のための補助金等によるものである。公共交通の充実、農業の振興、若者の定住、雇用の確保等、喫緊の課題が山積しており、これらの補助費等の削減は難しいところであるが、必要性、緊急性を見極め、抑制と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107696</xdr:rowOff>
    </xdr:from>
    <xdr:to>
      <xdr:col>24</xdr:col>
      <xdr:colOff>63500</xdr:colOff>
      <xdr:row>34</xdr:row>
      <xdr:rowOff>81407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65546"/>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107696</xdr:rowOff>
    </xdr:from>
    <xdr:to>
      <xdr:col>19</xdr:col>
      <xdr:colOff>177800</xdr:colOff>
      <xdr:row>34</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65546"/>
          <a:ext cx="8890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129032</xdr:rowOff>
    </xdr:from>
    <xdr:to>
      <xdr:col>15</xdr:col>
      <xdr:colOff>50800</xdr:colOff>
      <xdr:row>35</xdr:row>
      <xdr:rowOff>13589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833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13589</xdr:rowOff>
    </xdr:from>
    <xdr:to>
      <xdr:col>10</xdr:col>
      <xdr:colOff>114300</xdr:colOff>
      <xdr:row>36</xdr:row>
      <xdr:rowOff>23114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433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30607</xdr:rowOff>
    </xdr:from>
    <xdr:to>
      <xdr:col>24</xdr:col>
      <xdr:colOff>114300</xdr:colOff>
      <xdr:row>34</xdr:row>
      <xdr:rowOff>132207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53484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56896</xdr:rowOff>
    </xdr:from>
    <xdr:to>
      <xdr:col>20</xdr:col>
      <xdr:colOff>38100</xdr:colOff>
      <xdr:row>33</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78232</xdr:rowOff>
    </xdr:from>
    <xdr:to>
      <xdr:col>15</xdr:col>
      <xdr:colOff>101600</xdr:colOff>
      <xdr:row>35</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134239</xdr:rowOff>
    </xdr:from>
    <xdr:to>
      <xdr:col>10</xdr:col>
      <xdr:colOff>165100</xdr:colOff>
      <xdr:row>35</xdr:row>
      <xdr:rowOff>64389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80916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143764</xdr:rowOff>
    </xdr:from>
    <xdr:to>
      <xdr:col>6</xdr:col>
      <xdr:colOff>38100</xdr:colOff>
      <xdr:row>36</xdr:row>
      <xdr:rowOff>73914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90441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129946</xdr:rowOff>
    </xdr:from>
    <xdr:to>
      <xdr:col>24</xdr:col>
      <xdr:colOff>63500</xdr:colOff>
      <xdr:row>57</xdr:row>
      <xdr:rowOff>150931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2596"/>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85694</xdr:rowOff>
    </xdr:from>
    <xdr:to>
      <xdr:col>19</xdr:col>
      <xdr:colOff>177800</xdr:colOff>
      <xdr:row>57</xdr:row>
      <xdr:rowOff>129946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8344"/>
          <a:ext cx="8890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85694</xdr:rowOff>
    </xdr:from>
    <xdr:to>
      <xdr:col>15</xdr:col>
      <xdr:colOff>50800</xdr:colOff>
      <xdr:row>57</xdr:row>
      <xdr:rowOff>96230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8344"/>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31881</xdr:rowOff>
    </xdr:from>
    <xdr:to>
      <xdr:col>10</xdr:col>
      <xdr:colOff>114300</xdr:colOff>
      <xdr:row>57</xdr:row>
      <xdr:rowOff>96230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04531"/>
          <a:ext cx="889000" cy="6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100131</xdr:rowOff>
    </xdr:from>
    <xdr:to>
      <xdr:col>24</xdr:col>
      <xdr:colOff>114300</xdr:colOff>
      <xdr:row>58</xdr:row>
      <xdr:rowOff>30281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123008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79146</xdr:rowOff>
    </xdr:from>
    <xdr:to>
      <xdr:col>20</xdr:col>
      <xdr:colOff>38100</xdr:colOff>
      <xdr:row>58</xdr:row>
      <xdr:rowOff>9296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25823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2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34894</xdr:rowOff>
    </xdr:from>
    <xdr:to>
      <xdr:col>15</xdr:col>
      <xdr:colOff>101600</xdr:colOff>
      <xdr:row>57</xdr:row>
      <xdr:rowOff>136494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153021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8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45430</xdr:rowOff>
    </xdr:from>
    <xdr:to>
      <xdr:col>10</xdr:col>
      <xdr:colOff>165100</xdr:colOff>
      <xdr:row>57</xdr:row>
      <xdr:rowOff>147030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163557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9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154071</xdr:rowOff>
    </xdr:from>
    <xdr:to>
      <xdr:col>24</xdr:col>
      <xdr:colOff>62865</xdr:colOff>
      <xdr:row>79</xdr:row>
      <xdr:rowOff>53899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498471"/>
          <a:ext cx="1270" cy="109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53899</xdr:rowOff>
    </xdr:from>
    <xdr:to>
      <xdr:col>24</xdr:col>
      <xdr:colOff>152400</xdr:colOff>
      <xdr:row>79</xdr:row>
      <xdr:rowOff>53899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100748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154071</xdr:rowOff>
    </xdr:from>
    <xdr:to>
      <xdr:col>24</xdr:col>
      <xdr:colOff>152400</xdr:colOff>
      <xdr:row>72</xdr:row>
      <xdr:rowOff>154071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4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121427</xdr:rowOff>
    </xdr:from>
    <xdr:to>
      <xdr:col>24</xdr:col>
      <xdr:colOff>63500</xdr:colOff>
      <xdr:row>73</xdr:row>
      <xdr:rowOff>157417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294377"/>
          <a:ext cx="838200" cy="3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93616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115189</xdr:rowOff>
    </xdr:from>
    <xdr:to>
      <xdr:col>24</xdr:col>
      <xdr:colOff>114300</xdr:colOff>
      <xdr:row>76</xdr:row>
      <xdr:rowOff>45340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3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121427</xdr:rowOff>
    </xdr:from>
    <xdr:to>
      <xdr:col>19</xdr:col>
      <xdr:colOff>177800</xdr:colOff>
      <xdr:row>75</xdr:row>
      <xdr:rowOff>151237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294377"/>
          <a:ext cx="889000" cy="7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24716</xdr:rowOff>
    </xdr:from>
    <xdr:to>
      <xdr:col>20</xdr:col>
      <xdr:colOff>38100</xdr:colOff>
      <xdr:row>76</xdr:row>
      <xdr:rowOff>126316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117443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126487</xdr:rowOff>
    </xdr:from>
    <xdr:to>
      <xdr:col>15</xdr:col>
      <xdr:colOff>50800</xdr:colOff>
      <xdr:row>75</xdr:row>
      <xdr:rowOff>151237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5237"/>
          <a:ext cx="8890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106380</xdr:rowOff>
    </xdr:from>
    <xdr:to>
      <xdr:col>15</xdr:col>
      <xdr:colOff>101600</xdr:colOff>
      <xdr:row>77</xdr:row>
      <xdr:rowOff>36530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27657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126487</xdr:rowOff>
    </xdr:from>
    <xdr:to>
      <xdr:col>10</xdr:col>
      <xdr:colOff>114300</xdr:colOff>
      <xdr:row>76</xdr:row>
      <xdr:rowOff>151512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5237"/>
          <a:ext cx="889000" cy="19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62047</xdr:rowOff>
    </xdr:from>
    <xdr:to>
      <xdr:col>10</xdr:col>
      <xdr:colOff>165100</xdr:colOff>
      <xdr:row>76</xdr:row>
      <xdr:rowOff>163647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154774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99279</xdr:rowOff>
    </xdr:from>
    <xdr:to>
      <xdr:col>6</xdr:col>
      <xdr:colOff>38100</xdr:colOff>
      <xdr:row>78</xdr:row>
      <xdr:rowOff>29429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20556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106617</xdr:rowOff>
    </xdr:from>
    <xdr:to>
      <xdr:col>24</xdr:col>
      <xdr:colOff>114300</xdr:colOff>
      <xdr:row>74</xdr:row>
      <xdr:rowOff>36767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129494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7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70627</xdr:rowOff>
    </xdr:from>
    <xdr:to>
      <xdr:col>20</xdr:col>
      <xdr:colOff>38100</xdr:colOff>
      <xdr:row>72</xdr:row>
      <xdr:rowOff>777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17304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1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100437</xdr:rowOff>
    </xdr:from>
    <xdr:to>
      <xdr:col>15</xdr:col>
      <xdr:colOff>101600</xdr:colOff>
      <xdr:row>76</xdr:row>
      <xdr:rowOff>30587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47114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3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75687</xdr:rowOff>
    </xdr:from>
    <xdr:to>
      <xdr:col>10</xdr:col>
      <xdr:colOff>165100</xdr:colOff>
      <xdr:row>76</xdr:row>
      <xdr:rowOff>5837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22364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100712</xdr:rowOff>
    </xdr:from>
    <xdr:to>
      <xdr:col>6</xdr:col>
      <xdr:colOff>38100</xdr:colOff>
      <xdr:row>77</xdr:row>
      <xdr:rowOff>30862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47388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169143</xdr:rowOff>
    </xdr:from>
    <xdr:to>
      <xdr:col>24</xdr:col>
      <xdr:colOff>63500</xdr:colOff>
      <xdr:row>97</xdr:row>
      <xdr:rowOff>14401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8343"/>
          <a:ext cx="8382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14401</xdr:rowOff>
    </xdr:from>
    <xdr:to>
      <xdr:col>19</xdr:col>
      <xdr:colOff>177800</xdr:colOff>
      <xdr:row>97</xdr:row>
      <xdr:rowOff>65157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5051"/>
          <a:ext cx="889000" cy="5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42728</xdr:rowOff>
    </xdr:from>
    <xdr:to>
      <xdr:col>15</xdr:col>
      <xdr:colOff>50800</xdr:colOff>
      <xdr:row>97</xdr:row>
      <xdr:rowOff>65157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73378"/>
          <a:ext cx="889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42728</xdr:rowOff>
    </xdr:from>
    <xdr:to>
      <xdr:col>10</xdr:col>
      <xdr:colOff>114300</xdr:colOff>
      <xdr:row>97</xdr:row>
      <xdr:rowOff>148028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3378"/>
          <a:ext cx="889000" cy="10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118343</xdr:rowOff>
    </xdr:from>
    <xdr:to>
      <xdr:col>24</xdr:col>
      <xdr:colOff>114300</xdr:colOff>
      <xdr:row>97</xdr:row>
      <xdr:rowOff>48493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141220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2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135051</xdr:rowOff>
    </xdr:from>
    <xdr:to>
      <xdr:col>20</xdr:col>
      <xdr:colOff>38100</xdr:colOff>
      <xdr:row>97</xdr:row>
      <xdr:rowOff>65201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81728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14357</xdr:rowOff>
    </xdr:from>
    <xdr:to>
      <xdr:col>15</xdr:col>
      <xdr:colOff>101600</xdr:colOff>
      <xdr:row>97</xdr:row>
      <xdr:rowOff>115957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107084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163378</xdr:rowOff>
    </xdr:from>
    <xdr:to>
      <xdr:col>10</xdr:col>
      <xdr:colOff>165100</xdr:colOff>
      <xdr:row>97</xdr:row>
      <xdr:rowOff>93528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110055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97228</xdr:rowOff>
    </xdr:from>
    <xdr:to>
      <xdr:col>6</xdr:col>
      <xdr:colOff>38100</xdr:colOff>
      <xdr:row>98</xdr:row>
      <xdr:rowOff>27378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18505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66548</xdr:rowOff>
    </xdr:from>
    <xdr:to>
      <xdr:col>55</xdr:col>
      <xdr:colOff>0</xdr:colOff>
      <xdr:row>38</xdr:row>
      <xdr:rowOff>67234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8164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67234</xdr:rowOff>
    </xdr:from>
    <xdr:to>
      <xdr:col>50</xdr:col>
      <xdr:colOff>114300</xdr:colOff>
      <xdr:row>38</xdr:row>
      <xdr:rowOff>71120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233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71120</xdr:rowOff>
    </xdr:from>
    <xdr:to>
      <xdr:col>45</xdr:col>
      <xdr:colOff>177800</xdr:colOff>
      <xdr:row>38</xdr:row>
      <xdr:rowOff>72263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862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60147</xdr:rowOff>
    </xdr:from>
    <xdr:to>
      <xdr:col>41</xdr:col>
      <xdr:colOff>50800</xdr:colOff>
      <xdr:row>38</xdr:row>
      <xdr:rowOff>72263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524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xdr:rowOff>
    </xdr:from>
    <xdr:to>
      <xdr:col>55</xdr:col>
      <xdr:colOff>50800</xdr:colOff>
      <xdr:row>38</xdr:row>
      <xdr:rowOff>117348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132021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75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16434</xdr:rowOff>
    </xdr:from>
    <xdr:to>
      <xdr:col>50</xdr:col>
      <xdr:colOff>165100</xdr:colOff>
      <xdr:row>38</xdr:row>
      <xdr:rowOff>118034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109161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4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20320</xdr:rowOff>
    </xdr:from>
    <xdr:to>
      <xdr:col>46</xdr:col>
      <xdr:colOff>38100</xdr:colOff>
      <xdr:row>38</xdr:row>
      <xdr:rowOff>121920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113047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21463</xdr:rowOff>
    </xdr:from>
    <xdr:to>
      <xdr:col>41</xdr:col>
      <xdr:colOff>101600</xdr:colOff>
      <xdr:row>38</xdr:row>
      <xdr:rowOff>123063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114190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xdr:rowOff>
    </xdr:from>
    <xdr:to>
      <xdr:col>36</xdr:col>
      <xdr:colOff>165100</xdr:colOff>
      <xdr:row>38</xdr:row>
      <xdr:rowOff>110947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102074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71257</xdr:rowOff>
    </xdr:from>
    <xdr:to>
      <xdr:col>55</xdr:col>
      <xdr:colOff>0</xdr:colOff>
      <xdr:row>55</xdr:row>
      <xdr:rowOff>92956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01007"/>
          <a:ext cx="8382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92956</xdr:rowOff>
    </xdr:from>
    <xdr:to>
      <xdr:col>50</xdr:col>
      <xdr:colOff>114300</xdr:colOff>
      <xdr:row>55</xdr:row>
      <xdr:rowOff>122194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22706"/>
          <a:ext cx="8890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122194</xdr:rowOff>
    </xdr:from>
    <xdr:to>
      <xdr:col>45</xdr:col>
      <xdr:colOff>177800</xdr:colOff>
      <xdr:row>55</xdr:row>
      <xdr:rowOff>170310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51944"/>
          <a:ext cx="889000" cy="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151080</xdr:rowOff>
    </xdr:from>
    <xdr:to>
      <xdr:col>41</xdr:col>
      <xdr:colOff>50800</xdr:colOff>
      <xdr:row>55</xdr:row>
      <xdr:rowOff>170310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80830"/>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20457</xdr:rowOff>
    </xdr:from>
    <xdr:to>
      <xdr:col>55</xdr:col>
      <xdr:colOff>50800</xdr:colOff>
      <xdr:row>55</xdr:row>
      <xdr:rowOff>122057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43334</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42156</xdr:rowOff>
    </xdr:from>
    <xdr:to>
      <xdr:col>50</xdr:col>
      <xdr:colOff>165100</xdr:colOff>
      <xdr:row>55</xdr:row>
      <xdr:rowOff>143756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160283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24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71394</xdr:rowOff>
    </xdr:from>
    <xdr:to>
      <xdr:col>46</xdr:col>
      <xdr:colOff>38100</xdr:colOff>
      <xdr:row>56</xdr:row>
      <xdr:rowOff>1544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18071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27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119510</xdr:rowOff>
    </xdr:from>
    <xdr:to>
      <xdr:col>41</xdr:col>
      <xdr:colOff>101600</xdr:colOff>
      <xdr:row>56</xdr:row>
      <xdr:rowOff>49660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66187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2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100280</xdr:rowOff>
    </xdr:from>
    <xdr:to>
      <xdr:col>36</xdr:col>
      <xdr:colOff>165100</xdr:colOff>
      <xdr:row>56</xdr:row>
      <xdr:rowOff>30430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46957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167236</xdr:rowOff>
    </xdr:from>
    <xdr:to>
      <xdr:col>55</xdr:col>
      <xdr:colOff>0</xdr:colOff>
      <xdr:row>79</xdr:row>
      <xdr:rowOff>10142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40336"/>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147884</xdr:rowOff>
    </xdr:from>
    <xdr:to>
      <xdr:col>50</xdr:col>
      <xdr:colOff>114300</xdr:colOff>
      <xdr:row>79</xdr:row>
      <xdr:rowOff>10142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20984"/>
          <a:ext cx="889000" cy="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142114</xdr:rowOff>
    </xdr:from>
    <xdr:to>
      <xdr:col>45</xdr:col>
      <xdr:colOff>177800</xdr:colOff>
      <xdr:row>78</xdr:row>
      <xdr:rowOff>147884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15214"/>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127378</xdr:rowOff>
    </xdr:from>
    <xdr:to>
      <xdr:col>41</xdr:col>
      <xdr:colOff>50800</xdr:colOff>
      <xdr:row>78</xdr:row>
      <xdr:rowOff>142114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00478"/>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116436</xdr:rowOff>
    </xdr:from>
    <xdr:to>
      <xdr:col>55</xdr:col>
      <xdr:colOff>50800</xdr:colOff>
      <xdr:row>79</xdr:row>
      <xdr:rowOff>46586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31363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130792</xdr:rowOff>
    </xdr:from>
    <xdr:to>
      <xdr:col>50</xdr:col>
      <xdr:colOff>165100</xdr:colOff>
      <xdr:row>79</xdr:row>
      <xdr:rowOff>60942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52069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97084</xdr:rowOff>
    </xdr:from>
    <xdr:to>
      <xdr:col>46</xdr:col>
      <xdr:colOff>38100</xdr:colOff>
      <xdr:row>79</xdr:row>
      <xdr:rowOff>27234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18361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91314</xdr:rowOff>
    </xdr:from>
    <xdr:to>
      <xdr:col>41</xdr:col>
      <xdr:colOff>101600</xdr:colOff>
      <xdr:row>79</xdr:row>
      <xdr:rowOff>21464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76578</xdr:rowOff>
    </xdr:from>
    <xdr:to>
      <xdr:col>36</xdr:col>
      <xdr:colOff>165100</xdr:colOff>
      <xdr:row>79</xdr:row>
      <xdr:rowOff>6728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169305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114435</xdr:rowOff>
    </xdr:from>
    <xdr:to>
      <xdr:col>55</xdr:col>
      <xdr:colOff>0</xdr:colOff>
      <xdr:row>98</xdr:row>
      <xdr:rowOff>63500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45085"/>
          <a:ext cx="838200" cy="1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9289</xdr:rowOff>
    </xdr:from>
    <xdr:to>
      <xdr:col>50</xdr:col>
      <xdr:colOff>114300</xdr:colOff>
      <xdr:row>98</xdr:row>
      <xdr:rowOff>63500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11389"/>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124101</xdr:rowOff>
    </xdr:from>
    <xdr:to>
      <xdr:col>45</xdr:col>
      <xdr:colOff>177800</xdr:colOff>
      <xdr:row>98</xdr:row>
      <xdr:rowOff>9289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54751"/>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122544</xdr:rowOff>
    </xdr:from>
    <xdr:to>
      <xdr:col>41</xdr:col>
      <xdr:colOff>50800</xdr:colOff>
      <xdr:row>97</xdr:row>
      <xdr:rowOff>124101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53194"/>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63635</xdr:rowOff>
    </xdr:from>
    <xdr:to>
      <xdr:col>55</xdr:col>
      <xdr:colOff>50800</xdr:colOff>
      <xdr:row>97</xdr:row>
      <xdr:rowOff>165235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150012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12700</xdr:rowOff>
    </xdr:from>
    <xdr:to>
      <xdr:col>50</xdr:col>
      <xdr:colOff>165100</xdr:colOff>
      <xdr:row>98</xdr:row>
      <xdr:rowOff>114300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105427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129939</xdr:rowOff>
    </xdr:from>
    <xdr:to>
      <xdr:col>46</xdr:col>
      <xdr:colOff>38100</xdr:colOff>
      <xdr:row>98</xdr:row>
      <xdr:rowOff>60089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51216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73301</xdr:rowOff>
    </xdr:from>
    <xdr:to>
      <xdr:col>41</xdr:col>
      <xdr:colOff>101600</xdr:colOff>
      <xdr:row>98</xdr:row>
      <xdr:rowOff>3451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166028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71744</xdr:rowOff>
    </xdr:from>
    <xdr:to>
      <xdr:col>36</xdr:col>
      <xdr:colOff>165100</xdr:colOff>
      <xdr:row>98</xdr:row>
      <xdr:rowOff>1894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45905</xdr:rowOff>
    </xdr:from>
    <xdr:to>
      <xdr:col>85</xdr:col>
      <xdr:colOff>127000</xdr:colOff>
      <xdr:row>37</xdr:row>
      <xdr:rowOff>105021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89555"/>
          <a:ext cx="8382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154856</xdr:rowOff>
    </xdr:from>
    <xdr:to>
      <xdr:col>81</xdr:col>
      <xdr:colOff>50800</xdr:colOff>
      <xdr:row>37</xdr:row>
      <xdr:rowOff>105021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7056"/>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154856</xdr:rowOff>
    </xdr:from>
    <xdr:to>
      <xdr:col>76</xdr:col>
      <xdr:colOff>114300</xdr:colOff>
      <xdr:row>37</xdr:row>
      <xdr:rowOff>53952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7056"/>
          <a:ext cx="889000" cy="7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322</xdr:rowOff>
    </xdr:from>
    <xdr:to>
      <xdr:col>71</xdr:col>
      <xdr:colOff>177800</xdr:colOff>
      <xdr:row>37</xdr:row>
      <xdr:rowOff>53952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43972"/>
          <a:ext cx="8890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166555</xdr:rowOff>
    </xdr:from>
    <xdr:to>
      <xdr:col>85</xdr:col>
      <xdr:colOff>177800</xdr:colOff>
      <xdr:row>37</xdr:row>
      <xdr:rowOff>96705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144982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54221</xdr:rowOff>
    </xdr:from>
    <xdr:to>
      <xdr:col>81</xdr:col>
      <xdr:colOff>101600</xdr:colOff>
      <xdr:row>37</xdr:row>
      <xdr:rowOff>155821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146948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104056</xdr:rowOff>
    </xdr:from>
    <xdr:to>
      <xdr:col>76</xdr:col>
      <xdr:colOff>165100</xdr:colOff>
      <xdr:row>37</xdr:row>
      <xdr:rowOff>34206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50733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3152</xdr:rowOff>
    </xdr:from>
    <xdr:to>
      <xdr:col>72</xdr:col>
      <xdr:colOff>38100</xdr:colOff>
      <xdr:row>37</xdr:row>
      <xdr:rowOff>104752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95879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120972</xdr:rowOff>
    </xdr:from>
    <xdr:to>
      <xdr:col>67</xdr:col>
      <xdr:colOff>101600</xdr:colOff>
      <xdr:row>37</xdr:row>
      <xdr:rowOff>51122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42249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138823</xdr:rowOff>
    </xdr:from>
    <xdr:to>
      <xdr:col>85</xdr:col>
      <xdr:colOff>127000</xdr:colOff>
      <xdr:row>55</xdr:row>
      <xdr:rowOff>164522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68573"/>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164522</xdr:rowOff>
    </xdr:from>
    <xdr:to>
      <xdr:col>81</xdr:col>
      <xdr:colOff>50800</xdr:colOff>
      <xdr:row>56</xdr:row>
      <xdr:rowOff>110489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94272"/>
          <a:ext cx="889000" cy="1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110489</xdr:rowOff>
    </xdr:from>
    <xdr:to>
      <xdr:col>76</xdr:col>
      <xdr:colOff>114300</xdr:colOff>
      <xdr:row>56</xdr:row>
      <xdr:rowOff>148775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11689"/>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1836</xdr:rowOff>
    </xdr:from>
    <xdr:to>
      <xdr:col>71</xdr:col>
      <xdr:colOff>177800</xdr:colOff>
      <xdr:row>56</xdr:row>
      <xdr:rowOff>148775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03036"/>
          <a:ext cx="889000" cy="1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88023</xdr:rowOff>
    </xdr:from>
    <xdr:to>
      <xdr:col>85</xdr:col>
      <xdr:colOff>177800</xdr:colOff>
      <xdr:row>56</xdr:row>
      <xdr:rowOff>18173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110900</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113722</xdr:rowOff>
    </xdr:from>
    <xdr:to>
      <xdr:col>81</xdr:col>
      <xdr:colOff>101600</xdr:colOff>
      <xdr:row>56</xdr:row>
      <xdr:rowOff>43872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60399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1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59689</xdr:rowOff>
    </xdr:from>
    <xdr:to>
      <xdr:col>76</xdr:col>
      <xdr:colOff>165100</xdr:colOff>
      <xdr:row>56</xdr:row>
      <xdr:rowOff>161289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3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97975</xdr:rowOff>
    </xdr:from>
    <xdr:to>
      <xdr:col>72</xdr:col>
      <xdr:colOff>38100</xdr:colOff>
      <xdr:row>57</xdr:row>
      <xdr:rowOff>28125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19252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122486</xdr:rowOff>
    </xdr:from>
    <xdr:to>
      <xdr:col>67</xdr:col>
      <xdr:colOff>101600</xdr:colOff>
      <xdr:row>56</xdr:row>
      <xdr:rowOff>52636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69163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32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46681</xdr:rowOff>
    </xdr:from>
    <xdr:to>
      <xdr:col>85</xdr:col>
      <xdr:colOff>127000</xdr:colOff>
      <xdr:row>79</xdr:row>
      <xdr:rowOff>66940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91231"/>
          <a:ext cx="8382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28992</xdr:rowOff>
    </xdr:from>
    <xdr:to>
      <xdr:col>81</xdr:col>
      <xdr:colOff>50800</xdr:colOff>
      <xdr:row>79</xdr:row>
      <xdr:rowOff>66940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7354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12587</xdr:rowOff>
    </xdr:from>
    <xdr:to>
      <xdr:col>76</xdr:col>
      <xdr:colOff>114300</xdr:colOff>
      <xdr:row>79</xdr:row>
      <xdr:rowOff>28992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57137"/>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43754</xdr:rowOff>
    </xdr:from>
    <xdr:to>
      <xdr:col>71</xdr:col>
      <xdr:colOff>177800</xdr:colOff>
      <xdr:row>79</xdr:row>
      <xdr:rowOff>12587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16854"/>
          <a:ext cx="889000" cy="1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167331</xdr:rowOff>
    </xdr:from>
    <xdr:to>
      <xdr:col>85</xdr:col>
      <xdr:colOff>177800</xdr:colOff>
      <xdr:row>79</xdr:row>
      <xdr:rowOff>97481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89141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6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16140</xdr:rowOff>
    </xdr:from>
    <xdr:to>
      <xdr:col>81</xdr:col>
      <xdr:colOff>101600</xdr:colOff>
      <xdr:row>79</xdr:row>
      <xdr:rowOff>117740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108867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5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149642</xdr:rowOff>
    </xdr:from>
    <xdr:to>
      <xdr:col>76</xdr:col>
      <xdr:colOff>165100</xdr:colOff>
      <xdr:row>79</xdr:row>
      <xdr:rowOff>79792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70919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1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133237</xdr:rowOff>
    </xdr:from>
    <xdr:to>
      <xdr:col>72</xdr:col>
      <xdr:colOff>38100</xdr:colOff>
      <xdr:row>79</xdr:row>
      <xdr:rowOff>63387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54514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164404</xdr:rowOff>
    </xdr:from>
    <xdr:to>
      <xdr:col>67</xdr:col>
      <xdr:colOff>101600</xdr:colOff>
      <xdr:row>78</xdr:row>
      <xdr:rowOff>94554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111081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65035</xdr:rowOff>
    </xdr:from>
    <xdr:to>
      <xdr:col>85</xdr:col>
      <xdr:colOff>127000</xdr:colOff>
      <xdr:row>95</xdr:row>
      <xdr:rowOff>132516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52785"/>
          <a:ext cx="838200" cy="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65035</xdr:rowOff>
    </xdr:from>
    <xdr:to>
      <xdr:col>81</xdr:col>
      <xdr:colOff>50800</xdr:colOff>
      <xdr:row>95</xdr:row>
      <xdr:rowOff>86218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52785"/>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69084</xdr:rowOff>
    </xdr:from>
    <xdr:to>
      <xdr:col>76</xdr:col>
      <xdr:colOff>114300</xdr:colOff>
      <xdr:row>95</xdr:row>
      <xdr:rowOff>86218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356834"/>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69084</xdr:rowOff>
    </xdr:from>
    <xdr:to>
      <xdr:col>71</xdr:col>
      <xdr:colOff>177800</xdr:colOff>
      <xdr:row>95</xdr:row>
      <xdr:rowOff>138252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56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81716</xdr:rowOff>
    </xdr:from>
    <xdr:to>
      <xdr:col>85</xdr:col>
      <xdr:colOff>177800</xdr:colOff>
      <xdr:row>96</xdr:row>
      <xdr:rowOff>11866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104593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14235</xdr:rowOff>
    </xdr:from>
    <xdr:to>
      <xdr:col>81</xdr:col>
      <xdr:colOff>101600</xdr:colOff>
      <xdr:row>95</xdr:row>
      <xdr:rowOff>115835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132362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35418</xdr:rowOff>
    </xdr:from>
    <xdr:to>
      <xdr:col>76</xdr:col>
      <xdr:colOff>165100</xdr:colOff>
      <xdr:row>95</xdr:row>
      <xdr:rowOff>137018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153545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9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18284</xdr:rowOff>
    </xdr:from>
    <xdr:to>
      <xdr:col>72</xdr:col>
      <xdr:colOff>38100</xdr:colOff>
      <xdr:row>95</xdr:row>
      <xdr:rowOff>119884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136411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0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87452</xdr:rowOff>
    </xdr:from>
    <xdr:to>
      <xdr:col>67</xdr:col>
      <xdr:colOff>101600</xdr:colOff>
      <xdr:row>96</xdr:row>
      <xdr:rowOff>17602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34129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デジタル田園都市推進業務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情報システム導入修正業務、道路付替整備工事</a:t>
          </a:r>
          <a:r>
            <a:rPr kumimoji="1" lang="ja-JP" altLang="ja-JP" sz="1100">
              <a:solidFill>
                <a:schemeClr val="dk1"/>
              </a:solidFill>
              <a:effectLst/>
              <a:latin typeface="+mn-lt"/>
              <a:ea typeface="+mn-ea"/>
              <a:cs typeface="+mn-cs"/>
            </a:rPr>
            <a:t>の実施により類似団体よりも高い指数となっている。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放課後児童クラブ新</a:t>
          </a:r>
          <a:r>
            <a:rPr kumimoji="1" lang="ja-JP" altLang="ja-JP" sz="1100">
              <a:solidFill>
                <a:schemeClr val="dk1"/>
              </a:solidFill>
              <a:effectLst/>
              <a:latin typeface="+mn-lt"/>
              <a:ea typeface="+mn-ea"/>
              <a:cs typeface="+mn-cs"/>
            </a:rPr>
            <a:t>築工事や</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事業の実施</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類似団体よりも高い指数となっている。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・衛生費については、上水道改良事業に伴い上水道事業運営負担金</a:t>
          </a:r>
          <a:r>
            <a:rPr kumimoji="1" lang="ja-JP" altLang="en-US" sz="1100">
              <a:solidFill>
                <a:schemeClr val="dk1"/>
              </a:solidFill>
              <a:effectLst/>
              <a:latin typeface="+mn-lt"/>
              <a:ea typeface="+mn-ea"/>
              <a:cs typeface="+mn-cs"/>
            </a:rPr>
            <a:t>や健康影響調査業務</a:t>
          </a:r>
          <a:r>
            <a:rPr kumimoji="1" lang="ja-JP" altLang="ja-JP" sz="1100">
              <a:solidFill>
                <a:schemeClr val="dk1"/>
              </a:solidFill>
              <a:effectLst/>
              <a:latin typeface="+mn-lt"/>
              <a:ea typeface="+mn-ea"/>
              <a:cs typeface="+mn-cs"/>
            </a:rPr>
            <a:t>の増額が主な増加要因となっている。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・教育費については、小学校統合にかかる</a:t>
          </a:r>
          <a:r>
            <a:rPr kumimoji="1" lang="ja-JP" altLang="en-US" sz="1100">
              <a:solidFill>
                <a:schemeClr val="dk1"/>
              </a:solidFill>
              <a:effectLst/>
              <a:latin typeface="+mn-lt"/>
              <a:ea typeface="+mn-ea"/>
              <a:cs typeface="+mn-cs"/>
            </a:rPr>
            <a:t>スクールバスの購入</a:t>
          </a:r>
          <a:r>
            <a:rPr kumimoji="1" lang="ja-JP" altLang="ja-JP" sz="1100">
              <a:solidFill>
                <a:schemeClr val="dk1"/>
              </a:solidFill>
              <a:effectLst/>
              <a:latin typeface="+mn-lt"/>
              <a:ea typeface="+mn-ea"/>
              <a:cs typeface="+mn-cs"/>
            </a:rPr>
            <a:t>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・公債費については、住民一人当たり</a:t>
          </a:r>
          <a:r>
            <a:rPr kumimoji="1" lang="en-US" altLang="ja-JP" sz="1100">
              <a:solidFill>
                <a:schemeClr val="dk1"/>
              </a:solidFill>
              <a:effectLst/>
              <a:latin typeface="+mn-lt"/>
              <a:ea typeface="+mn-ea"/>
              <a:cs typeface="+mn-cs"/>
            </a:rPr>
            <a:t>89,910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前年度より減少しているが、</a:t>
          </a:r>
          <a:r>
            <a:rPr kumimoji="1" lang="ja-JP" altLang="ja-JP" sz="1100">
              <a:solidFill>
                <a:schemeClr val="dk1"/>
              </a:solidFill>
              <a:effectLst/>
              <a:latin typeface="+mn-lt"/>
              <a:ea typeface="+mn-ea"/>
              <a:cs typeface="+mn-cs"/>
            </a:rPr>
            <a:t>類似団体平均より高いのは、平成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年度の認定こども園整備工事や町道改良工事等で借り入れた過疎対策事業債の元金償還が始まっていることが主な要因となっている。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標準財政規模に対する財政調整基金の割合は</a:t>
          </a:r>
          <a:r>
            <a:rPr kumimoji="1" lang="en-US" altLang="ja-JP" sz="1100">
              <a:solidFill>
                <a:schemeClr val="dk1"/>
              </a:solidFill>
              <a:effectLst/>
              <a:latin typeface="+mn-lt"/>
              <a:ea typeface="+mn-ea"/>
              <a:cs typeface="+mn-cs"/>
            </a:rPr>
            <a:t>39.67</a:t>
          </a:r>
          <a:r>
            <a:rPr kumimoji="1" lang="ja-JP" altLang="ja-JP" sz="1100">
              <a:solidFill>
                <a:schemeClr val="dk1"/>
              </a:solidFill>
              <a:effectLst/>
              <a:latin typeface="+mn-lt"/>
              <a:ea typeface="+mn-ea"/>
              <a:cs typeface="+mn-cs"/>
            </a:rPr>
            <a:t>％となっており、前年度から</a:t>
          </a:r>
          <a:r>
            <a:rPr kumimoji="1" lang="en-US" altLang="ja-JP" sz="1100">
              <a:solidFill>
                <a:schemeClr val="dk1"/>
              </a:solidFill>
              <a:effectLst/>
              <a:latin typeface="+mn-lt"/>
              <a:ea typeface="+mn-ea"/>
              <a:cs typeface="+mn-cs"/>
            </a:rPr>
            <a:t>0.96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不足する</a:t>
          </a:r>
          <a:r>
            <a:rPr kumimoji="1" lang="ja-JP" altLang="ja-JP" sz="1100">
              <a:solidFill>
                <a:schemeClr val="dk1"/>
              </a:solidFill>
              <a:effectLst/>
              <a:latin typeface="+mn-lt"/>
              <a:ea typeface="+mn-ea"/>
              <a:cs typeface="+mn-cs"/>
            </a:rPr>
            <a:t>一般財源負担部分を補うため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取崩額よりも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積立額が多くなったため基金残高が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たことによる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年度においては、全ての会計で赤字額は生じていないが、一般会計から各会計への繰出金は依然として減らず、一般会計の負担は大きいものとなっている。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今後、繰出対象会計の収入確保等により、一般会計の繰出金を減少させていくよう努める。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B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11882987</v>
      </c>
      <c r="BO4" s="371"/>
      <c r="BP4" s="371"/>
      <c r="BQ4" s="371"/>
      <c r="BR4" s="371"/>
      <c r="BS4" s="371"/>
      <c r="BT4" s="371"/>
      <c r="BU4" s="372"/>
      <c r="BV4" s="370">
        <v>12461863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8.9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11277834</v>
      </c>
      <c r="BO5" s="408"/>
      <c r="BP5" s="408"/>
      <c r="BQ5" s="408"/>
      <c r="BR5" s="408"/>
      <c r="BS5" s="408"/>
      <c r="BT5" s="408"/>
      <c r="BU5" s="409"/>
      <c r="BV5" s="407">
        <v>11869287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86.8</v>
      </c>
      <c r="CU5" s="405"/>
      <c r="CV5" s="405"/>
      <c r="CW5" s="405"/>
      <c r="CX5" s="405"/>
      <c r="CY5" s="405"/>
      <c r="CZ5" s="405"/>
      <c r="DA5" s="406"/>
      <c r="DB5" s="404">
        <v>88.6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605153</v>
      </c>
      <c r="BO6" s="408"/>
      <c r="BP6" s="408"/>
      <c r="BQ6" s="408"/>
      <c r="BR6" s="408"/>
      <c r="BS6" s="408"/>
      <c r="BT6" s="408"/>
      <c r="BU6" s="409"/>
      <c r="BV6" s="407">
        <v>592576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v>
      </c>
      <c r="CU6" s="445"/>
      <c r="CV6" s="445"/>
      <c r="CW6" s="445"/>
      <c r="CX6" s="445"/>
      <c r="CY6" s="445"/>
      <c r="CZ6" s="445"/>
      <c r="DA6" s="446"/>
      <c r="DB6" s="444">
        <v>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206288</v>
      </c>
      <c r="BO7" s="408"/>
      <c r="BP7" s="408"/>
      <c r="BQ7" s="408"/>
      <c r="BR7" s="408"/>
      <c r="BS7" s="408"/>
      <c r="BT7" s="408"/>
      <c r="BU7" s="409"/>
      <c r="BV7" s="407">
        <v>99707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5663099</v>
      </c>
      <c r="CU7" s="408"/>
      <c r="CV7" s="408"/>
      <c r="CW7" s="408"/>
      <c r="CX7" s="408"/>
      <c r="CY7" s="408"/>
      <c r="CZ7" s="408"/>
      <c r="DA7" s="409"/>
      <c r="DB7" s="407">
        <v>5544671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398865</v>
      </c>
      <c r="BO8" s="408"/>
      <c r="BP8" s="408"/>
      <c r="BQ8" s="408"/>
      <c r="BR8" s="408"/>
      <c r="BS8" s="408"/>
      <c r="BT8" s="408"/>
      <c r="BU8" s="409"/>
      <c r="BV8" s="407">
        <v>492869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10886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-94004</v>
      </c>
      <c r="BO9" s="408"/>
      <c r="BP9" s="408"/>
      <c r="BQ9" s="408"/>
      <c r="BR9" s="408"/>
      <c r="BS9" s="408"/>
      <c r="BT9" s="408"/>
      <c r="BU9" s="409"/>
      <c r="BV9" s="407">
        <v>118917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12.6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11950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249984</v>
      </c>
      <c r="BO10" s="408"/>
      <c r="BP10" s="408"/>
      <c r="BQ10" s="408"/>
      <c r="BR10" s="408"/>
      <c r="BS10" s="408"/>
      <c r="BT10" s="408"/>
      <c r="BU10" s="409"/>
      <c r="BV10" s="407">
        <v>213165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10195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150000</v>
      </c>
      <c r="BO12" s="408"/>
      <c r="BP12" s="408"/>
      <c r="BQ12" s="408"/>
      <c r="BR12" s="408"/>
      <c r="BS12" s="408"/>
      <c r="BT12" s="408"/>
      <c r="BU12" s="409"/>
      <c r="BV12" s="407">
        <v>755000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9888</v>
      </c>
      <c r="S13" s="492"/>
      <c r="T13" s="492"/>
      <c r="U13" s="492"/>
      <c r="V13" s="493"/>
      <c r="W13" s="423" t="s">
        <v>131</v>
      </c>
      <c r="X13" s="424"/>
      <c r="Y13" s="424"/>
      <c r="Z13" s="424"/>
      <c r="AA13" s="424"/>
      <c r="AB13" s="414"/>
      <c r="AC13" s="458">
        <v>1078</v>
      </c>
      <c r="AD13" s="459"/>
      <c r="AE13" s="459"/>
      <c r="AF13" s="459"/>
      <c r="AG13" s="501"/>
      <c r="AH13" s="458">
        <v>1476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5980</v>
      </c>
      <c r="BO13" s="408"/>
      <c r="BP13" s="408"/>
      <c r="BQ13" s="408"/>
      <c r="BR13" s="408"/>
      <c r="BS13" s="408"/>
      <c r="BT13" s="408"/>
      <c r="BU13" s="409"/>
      <c r="BV13" s="407">
        <v>-422918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8.8000000000000007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10347</v>
      </c>
      <c r="S14" s="492"/>
      <c r="T14" s="492"/>
      <c r="U14" s="492"/>
      <c r="V14" s="493"/>
      <c r="W14" s="397"/>
      <c r="X14" s="398"/>
      <c r="Y14" s="398"/>
      <c r="Z14" s="398"/>
      <c r="AA14" s="398"/>
      <c r="AB14" s="387"/>
      <c r="AC14" s="494">
        <v>19.899999999999999</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10083</v>
      </c>
      <c r="S15" s="492"/>
      <c r="T15" s="492"/>
      <c r="U15" s="492"/>
      <c r="V15" s="493"/>
      <c r="W15" s="423" t="s">
        <v>137</v>
      </c>
      <c r="X15" s="424"/>
      <c r="Y15" s="424"/>
      <c r="Z15" s="424"/>
      <c r="AA15" s="424"/>
      <c r="AB15" s="414"/>
      <c r="AC15" s="458">
        <v>1582</v>
      </c>
      <c r="AD15" s="459"/>
      <c r="AE15" s="459"/>
      <c r="AF15" s="459"/>
      <c r="AG15" s="501"/>
      <c r="AH15" s="458">
        <v>1706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1476054</v>
      </c>
      <c r="BO15" s="371"/>
      <c r="BP15" s="371"/>
      <c r="BQ15" s="371"/>
      <c r="BR15" s="371"/>
      <c r="BS15" s="371"/>
      <c r="BT15" s="371"/>
      <c r="BU15" s="372"/>
      <c r="BV15" s="370">
        <v>1499630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29.2</v>
      </c>
      <c r="AD16" s="495"/>
      <c r="AE16" s="495"/>
      <c r="AF16" s="495"/>
      <c r="AG16" s="496"/>
      <c r="AH16" s="494">
        <v>27.7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5301179</v>
      </c>
      <c r="BO16" s="408"/>
      <c r="BP16" s="408"/>
      <c r="BQ16" s="408"/>
      <c r="BR16" s="408"/>
      <c r="BS16" s="408"/>
      <c r="BT16" s="408"/>
      <c r="BU16" s="409"/>
      <c r="BV16" s="407">
        <v>5156840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2749</v>
      </c>
      <c r="AD17" s="459"/>
      <c r="AE17" s="459"/>
      <c r="AF17" s="459"/>
      <c r="AG17" s="501"/>
      <c r="AH17" s="458">
        <v>2978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1826251</v>
      </c>
      <c r="BO17" s="408"/>
      <c r="BP17" s="408"/>
      <c r="BQ17" s="408"/>
      <c r="BR17" s="408"/>
      <c r="BS17" s="408"/>
      <c r="BT17" s="408"/>
      <c r="BU17" s="409"/>
      <c r="BV17" s="407">
        <v>1860876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268.77999999999997</v>
      </c>
      <c r="M18" s="531"/>
      <c r="N18" s="531"/>
      <c r="O18" s="531"/>
      <c r="P18" s="531"/>
      <c r="Q18" s="531"/>
      <c r="R18" s="532"/>
      <c r="S18" s="532"/>
      <c r="T18" s="532"/>
      <c r="U18" s="532"/>
      <c r="V18" s="533"/>
      <c r="W18" s="425"/>
      <c r="X18" s="426"/>
      <c r="Y18" s="426"/>
      <c r="Z18" s="426"/>
      <c r="AA18" s="426"/>
      <c r="AB18" s="417"/>
      <c r="AC18" s="534">
        <v>50.8</v>
      </c>
      <c r="AD18" s="535"/>
      <c r="AE18" s="535"/>
      <c r="AF18" s="535"/>
      <c r="AG18" s="536"/>
      <c r="AH18" s="534">
        <v>48.3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5041331</v>
      </c>
      <c r="BO18" s="408"/>
      <c r="BP18" s="408"/>
      <c r="BQ18" s="408"/>
      <c r="BR18" s="408"/>
      <c r="BS18" s="408"/>
      <c r="BT18" s="408"/>
      <c r="BU18" s="409"/>
      <c r="BV18" s="407">
        <v>4928076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7350608</v>
      </c>
      <c r="BO19" s="408"/>
      <c r="BP19" s="408"/>
      <c r="BQ19" s="408"/>
      <c r="BR19" s="408"/>
      <c r="BS19" s="408"/>
      <c r="BT19" s="408"/>
      <c r="BU19" s="409"/>
      <c r="BV19" s="407">
        <v>7365959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4283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7955532</v>
      </c>
      <c r="BO22" s="371"/>
      <c r="BP22" s="371"/>
      <c r="BQ22" s="371"/>
      <c r="BR22" s="371"/>
      <c r="BS22" s="371"/>
      <c r="BT22" s="371"/>
      <c r="BU22" s="372"/>
      <c r="BV22" s="370">
        <v>8305721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5500016</v>
      </c>
      <c r="BO23" s="408"/>
      <c r="BP23" s="408"/>
      <c r="BQ23" s="408"/>
      <c r="BR23" s="408"/>
      <c r="BS23" s="408"/>
      <c r="BT23" s="408"/>
      <c r="BU23" s="409"/>
      <c r="BV23" s="407">
        <v>5633081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7150</v>
      </c>
      <c r="R24" s="459"/>
      <c r="S24" s="459"/>
      <c r="T24" s="459"/>
      <c r="U24" s="459"/>
      <c r="V24" s="501"/>
      <c r="W24" s="553"/>
      <c r="X24" s="554"/>
      <c r="Y24" s="555"/>
      <c r="Z24" s="457" t="s">
        <v>162</v>
      </c>
      <c r="AA24" s="437"/>
      <c r="AB24" s="437"/>
      <c r="AC24" s="437"/>
      <c r="AD24" s="437"/>
      <c r="AE24" s="437"/>
      <c r="AF24" s="437"/>
      <c r="AG24" s="438"/>
      <c r="AH24" s="458">
        <v>160</v>
      </c>
      <c r="AI24" s="459"/>
      <c r="AJ24" s="459"/>
      <c r="AK24" s="459"/>
      <c r="AL24" s="501"/>
      <c r="AM24" s="458">
        <v>432800</v>
      </c>
      <c r="AN24" s="459"/>
      <c r="AO24" s="459"/>
      <c r="AP24" s="459"/>
      <c r="AQ24" s="459"/>
      <c r="AR24" s="501"/>
      <c r="AS24" s="458">
        <v>2705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5486082</v>
      </c>
      <c r="BO24" s="408"/>
      <c r="BP24" s="408"/>
      <c r="BQ24" s="408"/>
      <c r="BR24" s="408"/>
      <c r="BS24" s="408"/>
      <c r="BT24" s="408"/>
      <c r="BU24" s="409"/>
      <c r="BV24" s="407">
        <v>5538769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5850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862411</v>
      </c>
      <c r="BO25" s="371"/>
      <c r="BP25" s="371"/>
      <c r="BQ25" s="371"/>
      <c r="BR25" s="371"/>
      <c r="BS25" s="371"/>
      <c r="BT25" s="371"/>
      <c r="BU25" s="372"/>
      <c r="BV25" s="370">
        <v>780785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5350</v>
      </c>
      <c r="R26" s="459"/>
      <c r="S26" s="459"/>
      <c r="T26" s="459"/>
      <c r="U26" s="459"/>
      <c r="V26" s="501"/>
      <c r="W26" s="553"/>
      <c r="X26" s="554"/>
      <c r="Y26" s="555"/>
      <c r="Z26" s="457" t="s">
        <v>168</v>
      </c>
      <c r="AA26" s="559"/>
      <c r="AB26" s="559"/>
      <c r="AC26" s="559"/>
      <c r="AD26" s="559"/>
      <c r="AE26" s="559"/>
      <c r="AF26" s="559"/>
      <c r="AG26" s="560"/>
      <c r="AH26" s="458">
        <v>22</v>
      </c>
      <c r="AI26" s="459"/>
      <c r="AJ26" s="459"/>
      <c r="AK26" s="459"/>
      <c r="AL26" s="501"/>
      <c r="AM26" s="458">
        <v>48048</v>
      </c>
      <c r="AN26" s="459"/>
      <c r="AO26" s="459"/>
      <c r="AP26" s="459"/>
      <c r="AQ26" s="459"/>
      <c r="AR26" s="501"/>
      <c r="AS26" s="458">
        <v>2184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3150</v>
      </c>
      <c r="R27" s="459"/>
      <c r="S27" s="459"/>
      <c r="T27" s="459"/>
      <c r="U27" s="459"/>
      <c r="V27" s="501"/>
      <c r="W27" s="553"/>
      <c r="X27" s="554"/>
      <c r="Y27" s="555"/>
      <c r="Z27" s="457" t="s">
        <v>171</v>
      </c>
      <c r="AA27" s="437"/>
      <c r="AB27" s="437"/>
      <c r="AC27" s="437"/>
      <c r="AD27" s="437"/>
      <c r="AE27" s="437"/>
      <c r="AF27" s="437"/>
      <c r="AG27" s="438"/>
      <c r="AH27" s="458">
        <v>36</v>
      </c>
      <c r="AI27" s="459"/>
      <c r="AJ27" s="459"/>
      <c r="AK27" s="459"/>
      <c r="AL27" s="501"/>
      <c r="AM27" s="458">
        <v>96770</v>
      </c>
      <c r="AN27" s="459"/>
      <c r="AO27" s="459"/>
      <c r="AP27" s="459"/>
      <c r="AQ27" s="459"/>
      <c r="AR27" s="501"/>
      <c r="AS27" s="458">
        <v>2688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222617</v>
      </c>
      <c r="BO27" s="527"/>
      <c r="BP27" s="527"/>
      <c r="BQ27" s="527"/>
      <c r="BR27" s="527"/>
      <c r="BS27" s="527"/>
      <c r="BT27" s="527"/>
      <c r="BU27" s="528"/>
      <c r="BV27" s="526">
        <v>222617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2246434</v>
      </c>
      <c r="BO28" s="371"/>
      <c r="BP28" s="371"/>
      <c r="BQ28" s="371"/>
      <c r="BR28" s="371"/>
      <c r="BS28" s="371"/>
      <c r="BT28" s="371"/>
      <c r="BU28" s="372"/>
      <c r="BV28" s="370">
        <v>2146450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196</v>
      </c>
      <c r="AI29" s="459"/>
      <c r="AJ29" s="459"/>
      <c r="AK29" s="459"/>
      <c r="AL29" s="501"/>
      <c r="AM29" s="458">
        <v>529570</v>
      </c>
      <c r="AN29" s="459"/>
      <c r="AO29" s="459"/>
      <c r="AP29" s="459"/>
      <c r="AQ29" s="459"/>
      <c r="AR29" s="501"/>
      <c r="AS29" s="458">
        <v>2702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3488</v>
      </c>
      <c r="BO29" s="408"/>
      <c r="BP29" s="408"/>
      <c r="BQ29" s="408"/>
      <c r="BR29" s="408"/>
      <c r="BS29" s="408"/>
      <c r="BT29" s="408"/>
      <c r="BU29" s="409"/>
      <c r="BV29" s="407">
        <v>3488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2153089</v>
      </c>
      <c r="BO30" s="527"/>
      <c r="BP30" s="527"/>
      <c r="BQ30" s="527"/>
      <c r="BR30" s="527"/>
      <c r="BS30" s="527"/>
      <c r="BT30" s="527"/>
      <c r="BU30" s="528"/>
      <c r="BV30" s="526">
        <v>2418190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IF('各会計、関係団体の財政状況及び健全化判断比率'!B32="","",'各会計、関係団体の財政状況及び健全化判断比率'!B32)</f>
        <v>上水道事業会計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IF('各会計、関係団体の財政状況及び健全化判断比率'!B34="","",'各会計、関係団体の財政状況及び健全化判断比率'!B34)</f>
        <v>再生可能エネルギー事業特別会計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旭川中部衛生施設組合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吉備中央農業公社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育英資金特別会計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介護保険特別会計（介護保険事業）</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高梁地域事務組合　一般会計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加茂川ふるさと交流プラザ</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診療所特別会計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介護保険特別会計（介護サービス事業）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岡山県広域水道企業団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住宅新築資金等貸付事業特別会計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岡山県市町村総合事務組合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岡山県市町村総合事務組合　貸付金特別会計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岡山市市町村総合事務組合　拠出金特別会計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岡山県市町村税整理組合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岡山県後期高齢者医療広域連合一般会計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岡山県後期高齢者医療広域連合特別会計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yV8y8/aN2T6tzRTO5Gj3K55al+3UM19Bt4gGbG1A9ke8t/Wiam+nrxtsn0wWKQzL4T4PNn1Gcz3dWgiTdsERQ==" saltValue="YDRaZVDswOJYPrABmyI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15.7</v>
      </c>
      <c r="G34" s="33">
        <v>15.72</v>
      </c>
      <c r="H34" s="33">
        <v>16.690000000000001</v>
      </c>
      <c r="I34" s="33">
        <v>17.100000000000001</v>
      </c>
      <c r="J34" s="34">
        <v>18.43</v>
      </c>
      <c r="K34" s="22"/>
      <c r="L34" s="22"/>
      <c r="M34" s="22"/>
      <c r="N34" s="22"/>
      <c r="O34" s="22"/>
      <c r="P34" s="22"/>
    </row>
    <row r="35" spans="1:16" ht="39" customHeight="1" x14ac:dyDescent="0.2">
      <c r="A35" s="22"/>
      <c r="B35" s="35"/>
      <c r="C35" s="1145" t="s">
        <v>539</v>
      </c>
      <c r="D35" s="1146"/>
      <c r="E35" s="1147"/>
      <c r="F35" s="36">
        <v>9.31</v>
      </c>
      <c r="G35" s="37">
        <v>12.86</v>
      </c>
      <c r="H35" s="37">
        <v>6.68</v>
      </c>
      <c r="I35" s="37">
        <v>8.8800000000000008</v>
      </c>
      <c r="J35" s="38">
        <v>7.03</v>
      </c>
      <c r="K35" s="22"/>
      <c r="L35" s="22"/>
      <c r="M35" s="22"/>
      <c r="N35" s="22"/>
      <c r="O35" s="22"/>
      <c r="P35" s="22"/>
    </row>
    <row r="36" spans="1:16" ht="39" customHeight="1" x14ac:dyDescent="0.2">
      <c r="A36" s="22"/>
      <c r="B36" s="35"/>
      <c r="C36" s="1145" t="s">
        <v>540</v>
      </c>
      <c r="D36" s="1146"/>
      <c r="E36" s="1147"/>
      <c r="F36" s="36">
        <v>0.28000000000000003</v>
      </c>
      <c r="G36" s="37">
        <v>0.25</v>
      </c>
      <c r="H36" s="37">
        <v>0.96</v>
      </c>
      <c r="I36" s="37">
        <v>1.59</v>
      </c>
      <c r="J36" s="38">
        <v>2.14</v>
      </c>
      <c r="K36" s="22"/>
      <c r="L36" s="22"/>
      <c r="M36" s="22"/>
      <c r="N36" s="22"/>
      <c r="O36" s="22"/>
      <c r="P36" s="22"/>
    </row>
    <row r="37" spans="1:16" ht="39" customHeight="1" x14ac:dyDescent="0.2">
      <c r="A37" s="22"/>
      <c r="B37" s="35"/>
      <c r="C37" s="1145" t="s">
        <v>541</v>
      </c>
      <c r="D37" s="1146"/>
      <c r="E37" s="1147"/>
      <c r="F37" s="36">
        <v>1.05</v>
      </c>
      <c r="G37" s="37">
        <v>1.48</v>
      </c>
      <c r="H37" s="37">
        <v>1.61</v>
      </c>
      <c r="I37" s="37">
        <v>1.55</v>
      </c>
      <c r="J37" s="38">
        <v>1.29</v>
      </c>
      <c r="K37" s="22"/>
      <c r="L37" s="22"/>
      <c r="M37" s="22"/>
      <c r="N37" s="22"/>
      <c r="O37" s="22"/>
      <c r="P37" s="22"/>
    </row>
    <row r="38" spans="1:16" ht="39" customHeight="1" x14ac:dyDescent="0.2">
      <c r="A38" s="22"/>
      <c r="B38" s="35"/>
      <c r="C38" s="1145" t="s">
        <v>542</v>
      </c>
      <c r="D38" s="1146"/>
      <c r="E38" s="1147"/>
      <c r="F38" s="36">
        <v>0</v>
      </c>
      <c r="G38" s="37">
        <v>0.06</v>
      </c>
      <c r="H38" s="37">
        <v>0.13</v>
      </c>
      <c r="I38" s="37">
        <v>0.01</v>
      </c>
      <c r="J38" s="38">
        <v>0.15</v>
      </c>
      <c r="K38" s="22"/>
      <c r="L38" s="22"/>
      <c r="M38" s="22"/>
      <c r="N38" s="22"/>
      <c r="O38" s="22"/>
      <c r="P38" s="22"/>
    </row>
    <row r="39" spans="1:16" ht="39" customHeight="1" x14ac:dyDescent="0.2">
      <c r="A39" s="22"/>
      <c r="B39" s="35"/>
      <c r="C39" s="1145" t="s">
        <v>543</v>
      </c>
      <c r="D39" s="1146"/>
      <c r="E39" s="1147"/>
      <c r="F39" s="36">
        <v>0</v>
      </c>
      <c r="G39" s="37">
        <v>0</v>
      </c>
      <c r="H39" s="37">
        <v>0</v>
      </c>
      <c r="I39" s="37">
        <v>0</v>
      </c>
      <c r="J39" s="38">
        <v>0</v>
      </c>
      <c r="K39" s="22"/>
      <c r="L39" s="22"/>
      <c r="M39" s="22"/>
      <c r="N39" s="22"/>
      <c r="O39" s="22"/>
      <c r="P39" s="22"/>
    </row>
    <row r="40" spans="1:16" ht="39" customHeight="1" x14ac:dyDescent="0.2">
      <c r="A40" s="22"/>
      <c r="B40" s="35"/>
      <c r="C40" s="1145" t="s">
        <v>544</v>
      </c>
      <c r="D40" s="1146"/>
      <c r="E40" s="1147"/>
      <c r="F40" s="36">
        <v>0</v>
      </c>
      <c r="G40" s="37">
        <v>0</v>
      </c>
      <c r="H40" s="37">
        <v>0</v>
      </c>
      <c r="I40" s="37">
        <v>0</v>
      </c>
      <c r="J40" s="38">
        <v>0</v>
      </c>
      <c r="K40" s="22"/>
      <c r="L40" s="22"/>
      <c r="M40" s="22"/>
      <c r="N40" s="22"/>
      <c r="O40" s="22"/>
      <c r="P40" s="22"/>
    </row>
    <row r="41" spans="1:16" ht="39" customHeight="1" x14ac:dyDescent="0.2">
      <c r="A41" s="22"/>
      <c r="B41" s="35"/>
      <c r="C41" s="1145" t="s">
        <v>545</v>
      </c>
      <c r="D41" s="1146"/>
      <c r="E41" s="1147"/>
      <c r="F41" s="36">
        <v>0</v>
      </c>
      <c r="G41" s="37">
        <v>0</v>
      </c>
      <c r="H41" s="37">
        <v>0</v>
      </c>
      <c r="I41" s="37">
        <v>0</v>
      </c>
      <c r="J41" s="38">
        <v>0</v>
      </c>
      <c r="K41" s="22"/>
      <c r="L41" s="22"/>
      <c r="M41" s="22"/>
      <c r="N41" s="22"/>
      <c r="O41" s="22"/>
      <c r="P41" s="22"/>
    </row>
    <row r="42" spans="1:16" ht="39" customHeight="1" x14ac:dyDescent="0.2">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547</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uR1Kp8PHwHzrSdI3QkCkbtfIhsMJQ0lp06cgaoSiG/TOE/R6aCyac6hadlIGIaD0J0qi5Dwp6inlkU5Jz4gxQ==" saltValue="LbEyPphQlrDXCkPMgUxX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977</v>
      </c>
      <c r="L45" s="60">
        <v>1022</v>
      </c>
      <c r="M45" s="60">
        <v>989</v>
      </c>
      <c r="N45" s="60">
        <v>994</v>
      </c>
      <c r="O45" s="61">
        <v>917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2">
      <c r="A48" s="48"/>
      <c r="B48" s="1155"/>
      <c r="C48" s="1156"/>
      <c r="D48" s="62"/>
      <c r="E48" s="1161" t="s">
        <v>13</v>
      </c>
      <c r="F48" s="1161"/>
      <c r="G48" s="1161"/>
      <c r="H48" s="1161"/>
      <c r="I48" s="1161"/>
      <c r="J48" s="1162"/>
      <c r="K48" s="63">
        <v>211</v>
      </c>
      <c r="L48" s="64">
        <v>235</v>
      </c>
      <c r="M48" s="64">
        <v>224</v>
      </c>
      <c r="N48" s="64">
        <v>181</v>
      </c>
      <c r="O48" s="65">
        <v>214</v>
      </c>
      <c r="P48" s="48"/>
      <c r="Q48" s="48"/>
      <c r="R48" s="48"/>
      <c r="S48" s="48"/>
      <c r="T48" s="48"/>
      <c r="U48" s="48"/>
    </row>
    <row r="49" spans="1:21" ht="30.75" customHeight="1" x14ac:dyDescent="0.2">
      <c r="A49" s="48"/>
      <c r="B49" s="1155"/>
      <c r="C49" s="1156"/>
      <c r="D49" s="62"/>
      <c r="E49" s="1161" t="s">
        <v>14</v>
      </c>
      <c r="F49" s="1161"/>
      <c r="G49" s="1161"/>
      <c r="H49" s="1161"/>
      <c r="I49" s="1161"/>
      <c r="J49" s="1162"/>
      <c r="K49" s="63">
        <v>13</v>
      </c>
      <c r="L49" s="64">
        <v>16</v>
      </c>
      <c r="M49" s="64">
        <v>16</v>
      </c>
      <c r="N49" s="64">
        <v>16</v>
      </c>
      <c r="O49" s="65">
        <v>16</v>
      </c>
      <c r="P49" s="48"/>
      <c r="Q49" s="48"/>
      <c r="R49" s="48"/>
      <c r="S49" s="48"/>
      <c r="T49" s="48"/>
      <c r="U49" s="48"/>
    </row>
    <row r="50" spans="1:21" ht="30.75" customHeight="1" x14ac:dyDescent="0.2">
      <c r="A50" s="48"/>
      <c r="B50" s="1155"/>
      <c r="C50" s="1156"/>
      <c r="D50" s="62"/>
      <c r="E50" s="1161" t="s">
        <v>15</v>
      </c>
      <c r="F50" s="1161"/>
      <c r="G50" s="1161"/>
      <c r="H50" s="1161"/>
      <c r="I50" s="1161"/>
      <c r="J50" s="1162"/>
      <c r="K50" s="63">
        <v>14</v>
      </c>
      <c r="L50" s="64">
        <v>14</v>
      </c>
      <c r="M50" s="64">
        <v>15</v>
      </c>
      <c r="N50" s="64">
        <v>14</v>
      </c>
      <c r="O50" s="65">
        <v>13</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492</v>
      </c>
      <c r="N51" s="64" t="s">
        <v>492</v>
      </c>
      <c r="O51" s="65" t="s">
        <v>492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833</v>
      </c>
      <c r="L52" s="64">
        <v>840</v>
      </c>
      <c r="M52" s="64">
        <v>803</v>
      </c>
      <c r="N52" s="64">
        <v>786</v>
      </c>
      <c r="O52" s="65">
        <v>725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382</v>
      </c>
      <c r="L53" s="69">
        <v>447</v>
      </c>
      <c r="M53" s="69">
        <v>441</v>
      </c>
      <c r="N53" s="69">
        <v>419</v>
      </c>
      <c r="O53" s="70">
        <v>435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eUgyQqUwvTez7zSPgPtUNvZLkSVGeCbSooTLkvRAH/4AmYsxfAwrB5MLYOCafjODOerLY+vXqIgUtplA0rHaw==" saltValue="J995U2IicHlZulfHo3o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60" zoomScaleNormal="60" zoomScaleSheetLayoutView="100" workbookViewId="0">
      <selection activeCell="M52" sqref="M5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9054</v>
      </c>
      <c r="J41" s="344">
        <v>8809</v>
      </c>
      <c r="K41" s="344">
        <v>8324</v>
      </c>
      <c r="L41" s="344">
        <v>8306</v>
      </c>
      <c r="M41" s="345">
        <v>7956</v>
      </c>
    </row>
    <row r="42" spans="2:13" ht="27.75" customHeight="1" x14ac:dyDescent="0.2">
      <c r="B42" s="1186"/>
      <c r="C42" s="1187"/>
      <c r="D42" s="106"/>
      <c r="E42" s="1192" t="s">
        <v>32</v>
      </c>
      <c r="F42" s="1192"/>
      <c r="G42" s="1192"/>
      <c r="H42" s="1193"/>
      <c r="I42" s="346">
        <v>415</v>
      </c>
      <c r="J42" s="347">
        <v>462</v>
      </c>
      <c r="K42" s="347">
        <v>444</v>
      </c>
      <c r="L42" s="347">
        <v>414</v>
      </c>
      <c r="M42" s="348">
        <v>483</v>
      </c>
    </row>
    <row r="43" spans="2:13" ht="27.75" customHeight="1" x14ac:dyDescent="0.2">
      <c r="B43" s="1186"/>
      <c r="C43" s="1187"/>
      <c r="D43" s="106"/>
      <c r="E43" s="1192" t="s">
        <v>33</v>
      </c>
      <c r="F43" s="1192"/>
      <c r="G43" s="1192"/>
      <c r="H43" s="1193"/>
      <c r="I43" s="346">
        <v>1613</v>
      </c>
      <c r="J43" s="347">
        <v>1515</v>
      </c>
      <c r="K43" s="347">
        <v>1386</v>
      </c>
      <c r="L43" s="347">
        <v>1425</v>
      </c>
      <c r="M43" s="348">
        <v>1415</v>
      </c>
    </row>
    <row r="44" spans="2:13" ht="27.75" customHeight="1" x14ac:dyDescent="0.2">
      <c r="B44" s="1186"/>
      <c r="C44" s="1187"/>
      <c r="D44" s="106"/>
      <c r="E44" s="1192" t="s">
        <v>34</v>
      </c>
      <c r="F44" s="1192"/>
      <c r="G44" s="1192"/>
      <c r="H44" s="1193"/>
      <c r="I44" s="346">
        <v>193</v>
      </c>
      <c r="J44" s="347">
        <v>178</v>
      </c>
      <c r="K44" s="347">
        <v>163</v>
      </c>
      <c r="L44" s="347">
        <v>151</v>
      </c>
      <c r="M44" s="348">
        <v>133</v>
      </c>
    </row>
    <row r="45" spans="2:13" ht="27.75" customHeight="1" x14ac:dyDescent="0.2">
      <c r="B45" s="1186"/>
      <c r="C45" s="1187"/>
      <c r="D45" s="106"/>
      <c r="E45" s="1192" t="s">
        <v>35</v>
      </c>
      <c r="F45" s="1192"/>
      <c r="G45" s="1192"/>
      <c r="H45" s="1193"/>
      <c r="I45" s="346">
        <v>1122</v>
      </c>
      <c r="J45" s="347">
        <v>1104</v>
      </c>
      <c r="K45" s="347">
        <v>1075</v>
      </c>
      <c r="L45" s="347">
        <v>1071</v>
      </c>
      <c r="M45" s="348">
        <v>1112</v>
      </c>
    </row>
    <row r="46" spans="2:13" ht="27.75" customHeight="1" x14ac:dyDescent="0.2">
      <c r="B46" s="1186"/>
      <c r="C46" s="1187"/>
      <c r="D46" s="107"/>
      <c r="E46" s="1192" t="s">
        <v>36</v>
      </c>
      <c r="F46" s="1192"/>
      <c r="G46" s="1192"/>
      <c r="H46" s="1193"/>
      <c r="I46" s="346" t="s">
        <v>492</v>
      </c>
      <c r="J46" s="347" t="s">
        <v>492</v>
      </c>
      <c r="K46" s="347" t="s">
        <v>492</v>
      </c>
      <c r="L46" s="347" t="s">
        <v>492</v>
      </c>
      <c r="M46" s="348" t="s">
        <v>492</v>
      </c>
    </row>
    <row r="47" spans="2:13" ht="27.75" customHeight="1" x14ac:dyDescent="0.2">
      <c r="B47" s="1186"/>
      <c r="C47" s="1187"/>
      <c r="D47" s="108"/>
      <c r="E47" s="1194" t="s">
        <v>37</v>
      </c>
      <c r="F47" s="1195"/>
      <c r="G47" s="1195"/>
      <c r="H47" s="1196"/>
      <c r="I47" s="346" t="s">
        <v>492</v>
      </c>
      <c r="J47" s="347" t="s">
        <v>492</v>
      </c>
      <c r="K47" s="347" t="s">
        <v>492</v>
      </c>
      <c r="L47" s="347" t="s">
        <v>492</v>
      </c>
      <c r="M47" s="348" t="s">
        <v>492</v>
      </c>
    </row>
    <row r="48" spans="2:13" ht="27.75" customHeight="1" x14ac:dyDescent="0.2">
      <c r="B48" s="1186"/>
      <c r="C48" s="1187"/>
      <c r="D48" s="106"/>
      <c r="E48" s="1192" t="s">
        <v>38</v>
      </c>
      <c r="F48" s="1192"/>
      <c r="G48" s="1192"/>
      <c r="H48" s="1193"/>
      <c r="I48" s="346" t="s">
        <v>492</v>
      </c>
      <c r="J48" s="347" t="s">
        <v>492</v>
      </c>
      <c r="K48" s="347" t="s">
        <v>492</v>
      </c>
      <c r="L48" s="347" t="s">
        <v>492</v>
      </c>
      <c r="M48" s="348" t="s">
        <v>492</v>
      </c>
    </row>
    <row r="49" spans="2:13" ht="27.75" customHeight="1" x14ac:dyDescent="0.2">
      <c r="B49" s="1188"/>
      <c r="C49" s="1189"/>
      <c r="D49" s="106"/>
      <c r="E49" s="1192" t="s">
        <v>39</v>
      </c>
      <c r="F49" s="1192"/>
      <c r="G49" s="1192"/>
      <c r="H49" s="1193"/>
      <c r="I49" s="346" t="s">
        <v>492</v>
      </c>
      <c r="J49" s="347" t="s">
        <v>492</v>
      </c>
      <c r="K49" s="347" t="s">
        <v>492</v>
      </c>
      <c r="L49" s="347" t="s">
        <v>492</v>
      </c>
      <c r="M49" s="348" t="s">
        <v>492</v>
      </c>
    </row>
    <row r="50" spans="2:13" ht="27.75" customHeight="1" x14ac:dyDescent="0.2">
      <c r="B50" s="1197" t="s">
        <v>40</v>
      </c>
      <c r="C50" s="1198"/>
      <c r="D50" s="109"/>
      <c r="E50" s="1192" t="s">
        <v>41</v>
      </c>
      <c r="F50" s="1192"/>
      <c r="G50" s="1192"/>
      <c r="H50" s="1193"/>
      <c r="I50" s="346">
        <v>4138</v>
      </c>
      <c r="J50" s="347">
        <v>4727</v>
      </c>
      <c r="K50" s="347">
        <v>5340</v>
      </c>
      <c r="L50" s="347">
        <v>4816</v>
      </c>
      <c r="M50" s="348">
        <v>4587</v>
      </c>
    </row>
    <row r="51" spans="2:13" ht="27.75" customHeight="1" x14ac:dyDescent="0.2">
      <c r="B51" s="1186"/>
      <c r="C51" s="1187"/>
      <c r="D51" s="106"/>
      <c r="E51" s="1192" t="s">
        <v>42</v>
      </c>
      <c r="F51" s="1192"/>
      <c r="G51" s="1192"/>
      <c r="H51" s="1193"/>
      <c r="I51" s="346">
        <v>713</v>
      </c>
      <c r="J51" s="347">
        <v>673</v>
      </c>
      <c r="K51" s="347">
        <v>598</v>
      </c>
      <c r="L51" s="347">
        <v>520</v>
      </c>
      <c r="M51" s="348">
        <v>444</v>
      </c>
    </row>
    <row r="52" spans="2:13" ht="27.75" customHeight="1" x14ac:dyDescent="0.2">
      <c r="B52" s="1188"/>
      <c r="C52" s="1189"/>
      <c r="D52" s="106"/>
      <c r="E52" s="1192" t="s">
        <v>43</v>
      </c>
      <c r="F52" s="1192"/>
      <c r="G52" s="1192"/>
      <c r="H52" s="1193"/>
      <c r="I52" s="346">
        <v>6923</v>
      </c>
      <c r="J52" s="347">
        <v>6929</v>
      </c>
      <c r="K52" s="347">
        <v>6582</v>
      </c>
      <c r="L52" s="347">
        <v>6575</v>
      </c>
      <c r="M52" s="348">
        <v>6295</v>
      </c>
    </row>
    <row r="53" spans="2:13" ht="27.75" customHeight="1" thickBot="1" x14ac:dyDescent="0.25">
      <c r="B53" s="1199" t="s">
        <v>19</v>
      </c>
      <c r="C53" s="1200"/>
      <c r="D53" s="110"/>
      <c r="E53" s="1201" t="s">
        <v>44</v>
      </c>
      <c r="F53" s="1201"/>
      <c r="G53" s="1201"/>
      <c r="H53" s="1202"/>
      <c r="I53" s="349">
        <v>622</v>
      </c>
      <c r="J53" s="350">
        <v>-261</v>
      </c>
      <c r="K53" s="350">
        <v>-1128</v>
      </c>
      <c r="L53" s="350">
        <v>-543</v>
      </c>
      <c r="M53" s="351">
        <v>-227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M+qRiEJSwItB3vajbM+w2LJvDUIRoTZyFsekwr+MdMvo9QkEEgB1BY7fZmC8qTCq0aGFCem9D9QtmyQ0bLADfw==" saltValue="j4RC/TJfA6FNy7bbzaV2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60" zoomScaleNormal="6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1" t="s">
        <v>46</v>
      </c>
      <c r="D55" s="1211"/>
      <c r="E55" s="1212"/>
      <c r="F55" s="352">
        <v>2688</v>
      </c>
      <c r="G55" s="352">
        <v>2146</v>
      </c>
      <c r="H55" s="353">
        <v>2246</v>
      </c>
    </row>
    <row r="56" spans="2:8" ht="52.5" customHeight="1" x14ac:dyDescent="0.2">
      <c r="B56" s="122"/>
      <c r="C56" s="1213" t="s">
        <v>47</v>
      </c>
      <c r="D56" s="1213"/>
      <c r="E56" s="1214"/>
      <c r="F56" s="354">
        <v>3</v>
      </c>
      <c r="G56" s="354">
        <v>3</v>
      </c>
      <c r="H56" s="355">
        <v>3</v>
      </c>
    </row>
    <row r="57" spans="2:8" ht="53.25" customHeight="1" x14ac:dyDescent="0.2">
      <c r="B57" s="122"/>
      <c r="C57" s="1215" t="s">
        <v>48</v>
      </c>
      <c r="D57" s="1215"/>
      <c r="E57" s="1216"/>
      <c r="F57" s="356">
        <v>2335</v>
      </c>
      <c r="G57" s="356">
        <v>2418</v>
      </c>
      <c r="H57" s="357">
        <v>2153</v>
      </c>
    </row>
    <row r="58" spans="2:8" ht="45.75" customHeight="1" x14ac:dyDescent="0.2">
      <c r="B58" s="123"/>
      <c r="C58" s="1203" t="s">
        <v>566</v>
      </c>
      <c r="D58" s="1204"/>
      <c r="E58" s="1205"/>
      <c r="F58" s="358">
        <v>1115</v>
      </c>
      <c r="G58" s="358">
        <v>1193</v>
      </c>
      <c r="H58" s="359">
        <v>1104</v>
      </c>
    </row>
    <row r="59" spans="2:8" ht="45.75" customHeight="1" x14ac:dyDescent="0.2">
      <c r="B59" s="123"/>
      <c r="C59" s="1203" t="s">
        <v>567</v>
      </c>
      <c r="D59" s="1204"/>
      <c r="E59" s="1205"/>
      <c r="F59" s="358">
        <v>483</v>
      </c>
      <c r="G59" s="358">
        <v>462</v>
      </c>
      <c r="H59" s="359">
        <v>284</v>
      </c>
    </row>
    <row r="60" spans="2:8" ht="45.75" customHeight="1" x14ac:dyDescent="0.2">
      <c r="B60" s="123"/>
      <c r="C60" s="1203" t="s">
        <v>568</v>
      </c>
      <c r="D60" s="1204"/>
      <c r="E60" s="1205"/>
      <c r="F60" s="358">
        <v>268</v>
      </c>
      <c r="G60" s="358">
        <v>268</v>
      </c>
      <c r="H60" s="359">
        <v>268</v>
      </c>
    </row>
    <row r="61" spans="2:8" ht="45.75" customHeight="1" x14ac:dyDescent="0.2">
      <c r="B61" s="123"/>
      <c r="C61" s="1203" t="s">
        <v>569</v>
      </c>
      <c r="D61" s="1204"/>
      <c r="E61" s="1205"/>
      <c r="F61" s="358">
        <v>170</v>
      </c>
      <c r="G61" s="358">
        <v>170</v>
      </c>
      <c r="H61" s="359">
        <v>170</v>
      </c>
    </row>
    <row r="62" spans="2:8" ht="45.75" customHeight="1" thickBot="1" x14ac:dyDescent="0.25">
      <c r="B62" s="124"/>
      <c r="C62" s="1206" t="s">
        <v>570</v>
      </c>
      <c r="D62" s="1207"/>
      <c r="E62" s="1208"/>
      <c r="F62" s="360">
        <v>126</v>
      </c>
      <c r="G62" s="360">
        <v>147</v>
      </c>
      <c r="H62" s="361">
        <v>145</v>
      </c>
    </row>
    <row r="63" spans="2:8" ht="52.5" customHeight="1" thickBot="1" x14ac:dyDescent="0.25">
      <c r="B63" s="125"/>
      <c r="C63" s="1209" t="s">
        <v>49</v>
      </c>
      <c r="D63" s="1209"/>
      <c r="E63" s="1210"/>
      <c r="F63" s="362">
        <v>5027</v>
      </c>
      <c r="G63" s="362">
        <v>4568</v>
      </c>
      <c r="H63" s="363">
        <v>4403</v>
      </c>
    </row>
    <row r="64" spans="2:8" ht="13" x14ac:dyDescent="0.2"/>
  </sheetData>
  <sheetProtection algorithmName="SHA-512" hashValue="VNLY6u82zxSp4BrWV7cpYm1/xk0j57T4eJ16Ht0GvKsBHgXxbyz7etQ51Vqy4MF5B7upsH4yVtaWIsxuBV9Ulw==" saltValue="Yz4wtI3xNOT4qGThDKad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114574</v>
      </c>
      <c r="E3" s="144"/>
      <c r="F3" s="145">
        <v>120302</v>
      </c>
      <c r="G3" s="146"/>
      <c r="H3" s="147"/>
    </row>
    <row r="4" spans="1:8" x14ac:dyDescent="0.2">
      <c r="A4" s="148"/>
      <c r="B4" s="149"/>
      <c r="C4" s="150"/>
      <c r="D4" s="151">
        <v>52461</v>
      </c>
      <c r="E4" s="152"/>
      <c r="F4" s="153">
        <v>59328</v>
      </c>
      <c r="G4" s="154"/>
      <c r="H4" s="155"/>
    </row>
    <row r="5" spans="1:8" x14ac:dyDescent="0.2">
      <c r="A5" s="136" t="s">
        <v>524</v>
      </c>
      <c r="B5" s="141"/>
      <c r="C5" s="142"/>
      <c r="D5" s="143">
        <v>111081</v>
      </c>
      <c r="E5" s="144"/>
      <c r="F5" s="145">
        <v>114841</v>
      </c>
      <c r="G5" s="146"/>
      <c r="H5" s="147"/>
    </row>
    <row r="6" spans="1:8" x14ac:dyDescent="0.2">
      <c r="A6" s="148"/>
      <c r="B6" s="149"/>
      <c r="C6" s="150"/>
      <c r="D6" s="151">
        <v>64289</v>
      </c>
      <c r="E6" s="152"/>
      <c r="F6" s="153">
        <v>51589</v>
      </c>
      <c r="G6" s="154"/>
      <c r="H6" s="155"/>
    </row>
    <row r="7" spans="1:8" x14ac:dyDescent="0.2">
      <c r="A7" s="136" t="s">
        <v>525</v>
      </c>
      <c r="B7" s="141"/>
      <c r="C7" s="142"/>
      <c r="D7" s="143">
        <v>75335</v>
      </c>
      <c r="E7" s="144"/>
      <c r="F7" s="145">
        <v>124145</v>
      </c>
      <c r="G7" s="146"/>
      <c r="H7" s="147"/>
    </row>
    <row r="8" spans="1:8" x14ac:dyDescent="0.2">
      <c r="A8" s="148"/>
      <c r="B8" s="149"/>
      <c r="C8" s="150"/>
      <c r="D8" s="151">
        <v>59049</v>
      </c>
      <c r="E8" s="152"/>
      <c r="F8" s="153">
        <v>54761</v>
      </c>
      <c r="G8" s="154"/>
      <c r="H8" s="155"/>
    </row>
    <row r="9" spans="1:8" x14ac:dyDescent="0.2">
      <c r="A9" s="136" t="s">
        <v>526</v>
      </c>
      <c r="B9" s="141"/>
      <c r="C9" s="142"/>
      <c r="D9" s="143">
        <v>157352</v>
      </c>
      <c r="E9" s="144"/>
      <c r="F9" s="145">
        <v>131480</v>
      </c>
      <c r="G9" s="146"/>
      <c r="H9" s="147"/>
    </row>
    <row r="10" spans="1:8" x14ac:dyDescent="0.2">
      <c r="A10" s="148"/>
      <c r="B10" s="149"/>
      <c r="C10" s="150"/>
      <c r="D10" s="151">
        <v>47800</v>
      </c>
      <c r="E10" s="152"/>
      <c r="F10" s="153">
        <v>63148</v>
      </c>
      <c r="G10" s="154"/>
      <c r="H10" s="155"/>
    </row>
    <row r="11" spans="1:8" x14ac:dyDescent="0.2">
      <c r="A11" s="136" t="s">
        <v>527</v>
      </c>
      <c r="B11" s="141"/>
      <c r="C11" s="142"/>
      <c r="D11" s="143">
        <v>119645</v>
      </c>
      <c r="E11" s="144"/>
      <c r="F11" s="145">
        <v>163245</v>
      </c>
      <c r="G11" s="146"/>
      <c r="H11" s="147"/>
    </row>
    <row r="12" spans="1:8" x14ac:dyDescent="0.2">
      <c r="A12" s="148"/>
      <c r="B12" s="149"/>
      <c r="C12" s="156"/>
      <c r="D12" s="151">
        <v>53727</v>
      </c>
      <c r="E12" s="152"/>
      <c r="F12" s="153">
        <v>87630</v>
      </c>
      <c r="G12" s="154"/>
      <c r="H12" s="155"/>
    </row>
    <row r="13" spans="1:8" x14ac:dyDescent="0.2">
      <c r="A13" s="136"/>
      <c r="B13" s="141"/>
      <c r="C13" s="157"/>
      <c r="D13" s="158">
        <v>115597</v>
      </c>
      <c r="E13" s="159"/>
      <c r="F13" s="160">
        <v>130803</v>
      </c>
      <c r="G13" s="161"/>
      <c r="H13" s="147"/>
    </row>
    <row r="14" spans="1:8" x14ac:dyDescent="0.2">
      <c r="A14" s="148"/>
      <c r="B14" s="149"/>
      <c r="C14" s="150"/>
      <c r="D14" s="151">
        <v>55465</v>
      </c>
      <c r="E14" s="152"/>
      <c r="F14" s="153">
        <v>63291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9.32</v>
      </c>
      <c r="C19" s="162">
        <f>ROUND(VALUE(SUBSTITUTE(実質収支比率等に係る経年分析!G$48,"▲","-")),2)</f>
        <v>12.87</v>
      </c>
      <c r="D19" s="162">
        <f>ROUND(VALUE(SUBSTITUTE(実質収支比率等に係る経年分析!H$48,"▲","-")),2)</f>
        <v>6.69</v>
      </c>
      <c r="E19" s="162">
        <f>ROUND(VALUE(SUBSTITUTE(実質収支比率等に係る経年分析!I$48,"▲","-")),2)</f>
        <v>8.89</v>
      </c>
      <c r="F19" s="162">
        <f>ROUND(VALUE(SUBSTITUTE(実質収支比率等に係る経年分析!J$48,"▲","-")),2)</f>
        <v>7.04</v>
      </c>
    </row>
    <row r="20" spans="1:11" x14ac:dyDescent="0.2">
      <c r="A20" s="162" t="s">
        <v>53</v>
      </c>
      <c r="B20" s="162">
        <f>ROUND(VALUE(SUBSTITUTE(実質収支比率等に係る経年分析!F$47,"▲","-")),2)</f>
        <v>37.74</v>
      </c>
      <c r="C20" s="162">
        <f>ROUND(VALUE(SUBSTITUTE(実質収支比率等に係る経年分析!G$47,"▲","-")),2)</f>
        <v>40.42</v>
      </c>
      <c r="D20" s="162">
        <f>ROUND(VALUE(SUBSTITUTE(実質収支比率等に係る経年分析!H$47,"▲","-")),2)</f>
        <v>48.1</v>
      </c>
      <c r="E20" s="162">
        <f>ROUND(VALUE(SUBSTITUTE(実質収支比率等に係る経年分析!I$47,"▲","-")),2)</f>
        <v>38.71</v>
      </c>
      <c r="F20" s="162">
        <f>ROUND(VALUE(SUBSTITUTE(実質収支比率等に係る経年分析!J$47,"▲","-")),2)</f>
        <v>39.67</v>
      </c>
    </row>
    <row r="21" spans="1:11" x14ac:dyDescent="0.2">
      <c r="A21" s="162" t="s">
        <v>54</v>
      </c>
      <c r="B21" s="162">
        <f>IF(ISNUMBER(VALUE(SUBSTITUTE(実質収支比率等に係る経年分析!F$49,"▲","-"))),ROUND(VALUE(SUBSTITUTE(実質収支比率等に係る経年分析!F$49,"▲","-")),2),NA())</f>
        <v>-4.8600000000000003</v>
      </c>
      <c r="C21" s="162">
        <f>IF(ISNUMBER(VALUE(SUBSTITUTE(実質収支比率等に係る経年分析!G$49,"▲","-"))),ROUND(VALUE(SUBSTITUTE(実質収支比率等に係る経年分析!G$49,"▲","-")),2),NA())</f>
        <v>8.6199999999999992</v>
      </c>
      <c r="D21" s="162">
        <f>IF(ISNUMBER(VALUE(SUBSTITUTE(実質収支比率等に係る経年分析!H$49,"▲","-"))),ROUND(VALUE(SUBSTITUTE(実質収支比率等に係る経年分析!H$49,"▲","-")),2),NA())</f>
        <v>-0.86</v>
      </c>
      <c r="E21" s="162">
        <f>IF(ISNUMBER(VALUE(SUBSTITUTE(実質収支比率等に係る経年分析!I$49,"▲","-"))),ROUND(VALUE(SUBSTITUTE(実質収支比率等に係る経年分析!I$49,"▲","-")),2),NA())</f>
        <v>-7.63</v>
      </c>
      <c r="F21" s="162">
        <f>IF(ISNUMBER(VALUE(SUBSTITUTE(実質収支比率等に係る経年分析!J$49,"▲","-"))),ROUND(VALUE(SUBSTITUTE(実質収支比率等に係る経年分析!J$49,"▲","-")),2),NA())</f>
        <v>0.11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住宅新築資金等貸付事業特別会計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再生可能エネルギー事業特別会計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介護保険特別会計（介護保険事業）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0.28000000000000003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8.8800000000000008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7.03</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16.690000000000001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17.100000000000001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18.43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833</v>
      </c>
      <c r="E42" s="164"/>
      <c r="F42" s="164"/>
      <c r="G42" s="164">
        <f>'実質公債費比率（分子）の構造'!L$52</f>
        <v>840</v>
      </c>
      <c r="H42" s="164"/>
      <c r="I42" s="164"/>
      <c r="J42" s="164">
        <f>'実質公債費比率（分子）の構造'!M$52</f>
        <v>803</v>
      </c>
      <c r="K42" s="164"/>
      <c r="L42" s="164"/>
      <c r="M42" s="164">
        <f>'実質公債費比率（分子）の構造'!N$52</f>
        <v>786</v>
      </c>
      <c r="N42" s="164"/>
      <c r="O42" s="164"/>
      <c r="P42" s="164">
        <f>'実質公債費比率（分子）の構造'!O$52</f>
        <v>725</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14</v>
      </c>
      <c r="C44" s="164"/>
      <c r="D44" s="164"/>
      <c r="E44" s="164">
        <f>'実質公債費比率（分子）の構造'!L$50</f>
        <v>14</v>
      </c>
      <c r="F44" s="164"/>
      <c r="G44" s="164"/>
      <c r="H44" s="164">
        <f>'実質公債費比率（分子）の構造'!M$50</f>
        <v>15</v>
      </c>
      <c r="I44" s="164"/>
      <c r="J44" s="164"/>
      <c r="K44" s="164">
        <f>'実質公債費比率（分子）の構造'!N$50</f>
        <v>14</v>
      </c>
      <c r="L44" s="164"/>
      <c r="M44" s="164"/>
      <c r="N44" s="164">
        <f>'実質公債費比率（分子）の構造'!O$50</f>
        <v>13</v>
      </c>
      <c r="O44" s="164"/>
      <c r="P44" s="164"/>
    </row>
    <row r="45" spans="1:16" x14ac:dyDescent="0.2">
      <c r="A45" s="164" t="s">
        <v>63</v>
      </c>
      <c r="B45" s="164">
        <f>'実質公債費比率（分子）の構造'!K$49</f>
        <v>13</v>
      </c>
      <c r="C45" s="164"/>
      <c r="D45" s="164"/>
      <c r="E45" s="164">
        <f>'実質公債費比率（分子）の構造'!L$49</f>
        <v>16</v>
      </c>
      <c r="F45" s="164"/>
      <c r="G45" s="164"/>
      <c r="H45" s="164">
        <f>'実質公債費比率（分子）の構造'!M$49</f>
        <v>16</v>
      </c>
      <c r="I45" s="164"/>
      <c r="J45" s="164"/>
      <c r="K45" s="164">
        <f>'実質公債費比率（分子）の構造'!N$49</f>
        <v>16</v>
      </c>
      <c r="L45" s="164"/>
      <c r="M45" s="164"/>
      <c r="N45" s="164">
        <f>'実質公債費比率（分子）の構造'!O$49</f>
        <v>16</v>
      </c>
      <c r="O45" s="164"/>
      <c r="P45" s="164"/>
    </row>
    <row r="46" spans="1:16" x14ac:dyDescent="0.2">
      <c r="A46" s="164" t="s">
        <v>64</v>
      </c>
      <c r="B46" s="164">
        <f>'実質公債費比率（分子）の構造'!K$48</f>
        <v>211</v>
      </c>
      <c r="C46" s="164"/>
      <c r="D46" s="164"/>
      <c r="E46" s="164">
        <f>'実質公債費比率（分子）の構造'!L$48</f>
        <v>235</v>
      </c>
      <c r="F46" s="164"/>
      <c r="G46" s="164"/>
      <c r="H46" s="164">
        <f>'実質公債費比率（分子）の構造'!M$48</f>
        <v>224</v>
      </c>
      <c r="I46" s="164"/>
      <c r="J46" s="164"/>
      <c r="K46" s="164">
        <f>'実質公債費比率（分子）の構造'!N$48</f>
        <v>181</v>
      </c>
      <c r="L46" s="164"/>
      <c r="M46" s="164"/>
      <c r="N46" s="164">
        <f>'実質公債費比率（分子）の構造'!O$48</f>
        <v>214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977</v>
      </c>
      <c r="C49" s="164"/>
      <c r="D49" s="164"/>
      <c r="E49" s="164">
        <f>'実質公債費比率（分子）の構造'!L$45</f>
        <v>1022</v>
      </c>
      <c r="F49" s="164"/>
      <c r="G49" s="164"/>
      <c r="H49" s="164">
        <f>'実質公債費比率（分子）の構造'!M$45</f>
        <v>989</v>
      </c>
      <c r="I49" s="164"/>
      <c r="J49" s="164"/>
      <c r="K49" s="164">
        <f>'実質公債費比率（分子）の構造'!N$45</f>
        <v>994</v>
      </c>
      <c r="L49" s="164"/>
      <c r="M49" s="164"/>
      <c r="N49" s="164">
        <f>'実質公債費比率（分子）の構造'!O$45</f>
        <v>917</v>
      </c>
      <c r="O49" s="164"/>
      <c r="P49" s="164"/>
    </row>
    <row r="50" spans="1:16" x14ac:dyDescent="0.2">
      <c r="A50" s="164" t="s">
        <v>67</v>
      </c>
      <c r="B50" s="164" t="e">
        <f>NA()</f>
        <v>#N/A</v>
      </c>
      <c r="C50" s="164">
        <f>IF(ISNUMBER('実質公債費比率（分子）の構造'!K$53),'実質公債費比率（分子）の構造'!K$53,NA())</f>
        <v>382</v>
      </c>
      <c r="D50" s="164" t="e">
        <f>NA()</f>
        <v>#N/A</v>
      </c>
      <c r="E50" s="164" t="e">
        <f>NA()</f>
        <v>#N/A</v>
      </c>
      <c r="F50" s="164">
        <f>IF(ISNUMBER('実質公債費比率（分子）の構造'!L$53),'実質公債費比率（分子）の構造'!L$53,NA())</f>
        <v>447</v>
      </c>
      <c r="G50" s="164" t="e">
        <f>NA()</f>
        <v>#N/A</v>
      </c>
      <c r="H50" s="164" t="e">
        <f>NA()</f>
        <v>#N/A</v>
      </c>
      <c r="I50" s="164">
        <f>IF(ISNUMBER('実質公債費比率（分子）の構造'!M$53),'実質公債費比率（分子）の構造'!M$53,NA())</f>
        <v>441</v>
      </c>
      <c r="J50" s="164" t="e">
        <f>NA()</f>
        <v>#N/A</v>
      </c>
      <c r="K50" s="164" t="e">
        <f>NA()</f>
        <v>#N/A</v>
      </c>
      <c r="L50" s="164">
        <f>IF(ISNUMBER('実質公債費比率（分子）の構造'!N$53),'実質公債費比率（分子）の構造'!N$53,NA())</f>
        <v>419</v>
      </c>
      <c r="M50" s="164" t="e">
        <f>NA()</f>
        <v>#N/A</v>
      </c>
      <c r="N50" s="164" t="e">
        <f>NA()</f>
        <v>#N/A</v>
      </c>
      <c r="O50" s="164">
        <f>IF(ISNUMBER('実質公債費比率（分子）の構造'!O$53),'実質公債費比率（分子）の構造'!O$53,NA())</f>
        <v>435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6923</v>
      </c>
      <c r="E56" s="163"/>
      <c r="F56" s="163"/>
      <c r="G56" s="163">
        <f>'将来負担比率（分子）の構造'!J$52</f>
        <v>6929</v>
      </c>
      <c r="H56" s="163"/>
      <c r="I56" s="163"/>
      <c r="J56" s="163">
        <f>'将来負担比率（分子）の構造'!K$52</f>
        <v>6582</v>
      </c>
      <c r="K56" s="163"/>
      <c r="L56" s="163"/>
      <c r="M56" s="163">
        <f>'将来負担比率（分子）の構造'!L$52</f>
        <v>6575</v>
      </c>
      <c r="N56" s="163"/>
      <c r="O56" s="163"/>
      <c r="P56" s="163">
        <f>'将来負担比率（分子）の構造'!M$52</f>
        <v>6295</v>
      </c>
    </row>
    <row r="57" spans="1:16" x14ac:dyDescent="0.2">
      <c r="A57" s="163" t="s">
        <v>42</v>
      </c>
      <c r="B57" s="163"/>
      <c r="C57" s="163"/>
      <c r="D57" s="163">
        <f>'将来負担比率（分子）の構造'!I$51</f>
        <v>713</v>
      </c>
      <c r="E57" s="163"/>
      <c r="F57" s="163"/>
      <c r="G57" s="163">
        <f>'将来負担比率（分子）の構造'!J$51</f>
        <v>673</v>
      </c>
      <c r="H57" s="163"/>
      <c r="I57" s="163"/>
      <c r="J57" s="163">
        <f>'将来負担比率（分子）の構造'!K$51</f>
        <v>598</v>
      </c>
      <c r="K57" s="163"/>
      <c r="L57" s="163"/>
      <c r="M57" s="163">
        <f>'将来負担比率（分子）の構造'!L$51</f>
        <v>520</v>
      </c>
      <c r="N57" s="163"/>
      <c r="O57" s="163"/>
      <c r="P57" s="163">
        <f>'将来負担比率（分子）の構造'!M$51</f>
        <v>444</v>
      </c>
    </row>
    <row r="58" spans="1:16" x14ac:dyDescent="0.2">
      <c r="A58" s="163" t="s">
        <v>41</v>
      </c>
      <c r="B58" s="163"/>
      <c r="C58" s="163"/>
      <c r="D58" s="163">
        <f>'将来負担比率（分子）の構造'!I$50</f>
        <v>4138</v>
      </c>
      <c r="E58" s="163"/>
      <c r="F58" s="163"/>
      <c r="G58" s="163">
        <f>'将来負担比率（分子）の構造'!J$50</f>
        <v>4727</v>
      </c>
      <c r="H58" s="163"/>
      <c r="I58" s="163"/>
      <c r="J58" s="163">
        <f>'将来負担比率（分子）の構造'!K$50</f>
        <v>5340</v>
      </c>
      <c r="K58" s="163"/>
      <c r="L58" s="163"/>
      <c r="M58" s="163">
        <f>'将来負担比率（分子）の構造'!L$50</f>
        <v>4816</v>
      </c>
      <c r="N58" s="163"/>
      <c r="O58" s="163"/>
      <c r="P58" s="163">
        <f>'将来負担比率（分子）の構造'!M$50</f>
        <v>4587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1122</v>
      </c>
      <c r="C62" s="163"/>
      <c r="D62" s="163"/>
      <c r="E62" s="163">
        <f>'将来負担比率（分子）の構造'!J$45</f>
        <v>1104</v>
      </c>
      <c r="F62" s="163"/>
      <c r="G62" s="163"/>
      <c r="H62" s="163">
        <f>'将来負担比率（分子）の構造'!K$45</f>
        <v>1075</v>
      </c>
      <c r="I62" s="163"/>
      <c r="J62" s="163"/>
      <c r="K62" s="163">
        <f>'将来負担比率（分子）の構造'!L$45</f>
        <v>1071</v>
      </c>
      <c r="L62" s="163"/>
      <c r="M62" s="163"/>
      <c r="N62" s="163">
        <f>'将来負担比率（分子）の構造'!M$45</f>
        <v>1112</v>
      </c>
      <c r="O62" s="163"/>
      <c r="P62" s="163"/>
    </row>
    <row r="63" spans="1:16" x14ac:dyDescent="0.2">
      <c r="A63" s="163" t="s">
        <v>34</v>
      </c>
      <c r="B63" s="163">
        <f>'将来負担比率（分子）の構造'!I$44</f>
        <v>193</v>
      </c>
      <c r="C63" s="163"/>
      <c r="D63" s="163"/>
      <c r="E63" s="163">
        <f>'将来負担比率（分子）の構造'!J$44</f>
        <v>178</v>
      </c>
      <c r="F63" s="163"/>
      <c r="G63" s="163"/>
      <c r="H63" s="163">
        <f>'将来負担比率（分子）の構造'!K$44</f>
        <v>163</v>
      </c>
      <c r="I63" s="163"/>
      <c r="J63" s="163"/>
      <c r="K63" s="163">
        <f>'将来負担比率（分子）の構造'!L$44</f>
        <v>151</v>
      </c>
      <c r="L63" s="163"/>
      <c r="M63" s="163"/>
      <c r="N63" s="163">
        <f>'将来負担比率（分子）の構造'!M$44</f>
        <v>133</v>
      </c>
      <c r="O63" s="163"/>
      <c r="P63" s="163"/>
    </row>
    <row r="64" spans="1:16" x14ac:dyDescent="0.2">
      <c r="A64" s="163" t="s">
        <v>33</v>
      </c>
      <c r="B64" s="163">
        <f>'将来負担比率（分子）の構造'!I$43</f>
        <v>1613</v>
      </c>
      <c r="C64" s="163"/>
      <c r="D64" s="163"/>
      <c r="E64" s="163">
        <f>'将来負担比率（分子）の構造'!J$43</f>
        <v>1515</v>
      </c>
      <c r="F64" s="163"/>
      <c r="G64" s="163"/>
      <c r="H64" s="163">
        <f>'将来負担比率（分子）の構造'!K$43</f>
        <v>1386</v>
      </c>
      <c r="I64" s="163"/>
      <c r="J64" s="163"/>
      <c r="K64" s="163">
        <f>'将来負担比率（分子）の構造'!L$43</f>
        <v>1425</v>
      </c>
      <c r="L64" s="163"/>
      <c r="M64" s="163"/>
      <c r="N64" s="163">
        <f>'将来負担比率（分子）の構造'!M$43</f>
        <v>1415</v>
      </c>
      <c r="O64" s="163"/>
      <c r="P64" s="163"/>
    </row>
    <row r="65" spans="1:16" x14ac:dyDescent="0.2">
      <c r="A65" s="163" t="s">
        <v>32</v>
      </c>
      <c r="B65" s="163">
        <f>'将来負担比率（分子）の構造'!I$42</f>
        <v>415</v>
      </c>
      <c r="C65" s="163"/>
      <c r="D65" s="163"/>
      <c r="E65" s="163">
        <f>'将来負担比率（分子）の構造'!J$42</f>
        <v>462</v>
      </c>
      <c r="F65" s="163"/>
      <c r="G65" s="163"/>
      <c r="H65" s="163">
        <f>'将来負担比率（分子）の構造'!K$42</f>
        <v>444</v>
      </c>
      <c r="I65" s="163"/>
      <c r="J65" s="163"/>
      <c r="K65" s="163">
        <f>'将来負担比率（分子）の構造'!L$42</f>
        <v>414</v>
      </c>
      <c r="L65" s="163"/>
      <c r="M65" s="163"/>
      <c r="N65" s="163">
        <f>'将来負担比率（分子）の構造'!M$42</f>
        <v>483</v>
      </c>
      <c r="O65" s="163"/>
      <c r="P65" s="163"/>
    </row>
    <row r="66" spans="1:16" x14ac:dyDescent="0.2">
      <c r="A66" s="163" t="s">
        <v>31</v>
      </c>
      <c r="B66" s="163">
        <f>'将来負担比率（分子）の構造'!I$41</f>
        <v>9054</v>
      </c>
      <c r="C66" s="163"/>
      <c r="D66" s="163"/>
      <c r="E66" s="163">
        <f>'将来負担比率（分子）の構造'!J$41</f>
        <v>8809</v>
      </c>
      <c r="F66" s="163"/>
      <c r="G66" s="163"/>
      <c r="H66" s="163">
        <f>'将来負担比率（分子）の構造'!K$41</f>
        <v>8324</v>
      </c>
      <c r="I66" s="163"/>
      <c r="J66" s="163"/>
      <c r="K66" s="163">
        <f>'将来負担比率（分子）の構造'!L$41</f>
        <v>8306</v>
      </c>
      <c r="L66" s="163"/>
      <c r="M66" s="163"/>
      <c r="N66" s="163">
        <f>'将来負担比率（分子）の構造'!M$41</f>
        <v>7956</v>
      </c>
      <c r="O66" s="163"/>
      <c r="P66" s="163"/>
    </row>
    <row r="67" spans="1:16" x14ac:dyDescent="0.2">
      <c r="A67" s="163" t="s">
        <v>71</v>
      </c>
      <c r="B67" s="163" t="e">
        <f>NA()</f>
        <v>#N/A</v>
      </c>
      <c r="C67" s="163">
        <f>IF(ISNUMBER('将来負担比率（分子）の構造'!I$53), IF('将来負担比率（分子）の構造'!I$53 &lt; 0, 0, '将来負担比率（分子）の構造'!I$53), NA())</f>
        <v>622</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2688</v>
      </c>
      <c r="C72" s="167">
        <f>基金残高に係る経年分析!G55</f>
        <v>2146</v>
      </c>
      <c r="D72" s="167">
        <f>基金残高に係る経年分析!H55</f>
        <v>2246</v>
      </c>
    </row>
    <row r="73" spans="1:16" x14ac:dyDescent="0.2">
      <c r="A73" s="166" t="s">
        <v>74</v>
      </c>
      <c r="B73" s="167">
        <f>基金残高に係る経年分析!F56</f>
        <v>3</v>
      </c>
      <c r="C73" s="167">
        <f>基金残高に係る経年分析!G56</f>
        <v>3</v>
      </c>
      <c r="D73" s="167">
        <f>基金残高に係る経年分析!H56</f>
        <v>3</v>
      </c>
    </row>
    <row r="74" spans="1:16" x14ac:dyDescent="0.2">
      <c r="A74" s="166" t="s">
        <v>75</v>
      </c>
      <c r="B74" s="167">
        <f>基金残高に係る経年分析!F57</f>
        <v>2335</v>
      </c>
      <c r="C74" s="167">
        <f>基金残高に係る経年分析!G57</f>
        <v>2418</v>
      </c>
      <c r="D74" s="167">
        <f>基金残高に係る経年分析!H57</f>
        <v>2153</v>
      </c>
    </row>
  </sheetData>
  <sheetProtection algorithmName="SHA-512" hashValue="u/M9MYDsTEqt94jVp5QHpmZbTiXbB91sJCUdcGFbqxAYhMB5RDE53JDIuVk3WbiZ63zj78ygRIQ2EJIKV8N40Q==" saltValue="t3shVQPE1zjkMVR0+UEs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1371765</v>
      </c>
      <c r="S5" s="613"/>
      <c r="T5" s="613"/>
      <c r="U5" s="613"/>
      <c r="V5" s="613"/>
      <c r="W5" s="613"/>
      <c r="X5" s="613"/>
      <c r="Y5" s="614"/>
      <c r="Z5" s="615">
        <v>11.5</v>
      </c>
      <c r="AA5" s="615"/>
      <c r="AB5" s="615"/>
      <c r="AC5" s="615"/>
      <c r="AD5" s="616">
        <v>1371765</v>
      </c>
      <c r="AE5" s="616"/>
      <c r="AF5" s="616"/>
      <c r="AG5" s="616"/>
      <c r="AH5" s="616"/>
      <c r="AI5" s="616"/>
      <c r="AJ5" s="616"/>
      <c r="AK5" s="616"/>
      <c r="AL5" s="617">
        <v>23.7</v>
      </c>
      <c r="AM5" s="618"/>
      <c r="AN5" s="618"/>
      <c r="AO5" s="619"/>
      <c r="AP5" s="609" t="s">
        <v>216</v>
      </c>
      <c r="AQ5" s="610"/>
      <c r="AR5" s="610"/>
      <c r="AS5" s="610"/>
      <c r="AT5" s="610"/>
      <c r="AU5" s="610"/>
      <c r="AV5" s="610"/>
      <c r="AW5" s="610"/>
      <c r="AX5" s="610"/>
      <c r="AY5" s="610"/>
      <c r="AZ5" s="610"/>
      <c r="BA5" s="610"/>
      <c r="BB5" s="610"/>
      <c r="BC5" s="610"/>
      <c r="BD5" s="610"/>
      <c r="BE5" s="610"/>
      <c r="BF5" s="611"/>
      <c r="BG5" s="623">
        <v>1371716</v>
      </c>
      <c r="BH5" s="624"/>
      <c r="BI5" s="624"/>
      <c r="BJ5" s="624"/>
      <c r="BK5" s="624"/>
      <c r="BL5" s="624"/>
      <c r="BM5" s="624"/>
      <c r="BN5" s="625"/>
      <c r="BO5" s="626">
        <v>100</v>
      </c>
      <c r="BP5" s="626"/>
      <c r="BQ5" s="626"/>
      <c r="BR5" s="626"/>
      <c r="BS5" s="627">
        <v>14811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179738</v>
      </c>
      <c r="S6" s="624"/>
      <c r="T6" s="624"/>
      <c r="U6" s="624"/>
      <c r="V6" s="624"/>
      <c r="W6" s="624"/>
      <c r="X6" s="624"/>
      <c r="Y6" s="625"/>
      <c r="Z6" s="626">
        <v>1.5</v>
      </c>
      <c r="AA6" s="626"/>
      <c r="AB6" s="626"/>
      <c r="AC6" s="626"/>
      <c r="AD6" s="627">
        <v>179738</v>
      </c>
      <c r="AE6" s="627"/>
      <c r="AF6" s="627"/>
      <c r="AG6" s="627"/>
      <c r="AH6" s="627"/>
      <c r="AI6" s="627"/>
      <c r="AJ6" s="627"/>
      <c r="AK6" s="627"/>
      <c r="AL6" s="628">
        <v>3.1</v>
      </c>
      <c r="AM6" s="629"/>
      <c r="AN6" s="629"/>
      <c r="AO6" s="630"/>
      <c r="AP6" s="620" t="s">
        <v>221</v>
      </c>
      <c r="AQ6" s="621"/>
      <c r="AR6" s="621"/>
      <c r="AS6" s="621"/>
      <c r="AT6" s="621"/>
      <c r="AU6" s="621"/>
      <c r="AV6" s="621"/>
      <c r="AW6" s="621"/>
      <c r="AX6" s="621"/>
      <c r="AY6" s="621"/>
      <c r="AZ6" s="621"/>
      <c r="BA6" s="621"/>
      <c r="BB6" s="621"/>
      <c r="BC6" s="621"/>
      <c r="BD6" s="621"/>
      <c r="BE6" s="621"/>
      <c r="BF6" s="622"/>
      <c r="BG6" s="623">
        <v>1371716</v>
      </c>
      <c r="BH6" s="624"/>
      <c r="BI6" s="624"/>
      <c r="BJ6" s="624"/>
      <c r="BK6" s="624"/>
      <c r="BL6" s="624"/>
      <c r="BM6" s="624"/>
      <c r="BN6" s="625"/>
      <c r="BO6" s="626">
        <v>100</v>
      </c>
      <c r="BP6" s="626"/>
      <c r="BQ6" s="626"/>
      <c r="BR6" s="626"/>
      <c r="BS6" s="627">
        <v>14811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83120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83120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575</v>
      </c>
      <c r="S7" s="624"/>
      <c r="T7" s="624"/>
      <c r="U7" s="624"/>
      <c r="V7" s="624"/>
      <c r="W7" s="624"/>
      <c r="X7" s="624"/>
      <c r="Y7" s="625"/>
      <c r="Z7" s="626">
        <v>0</v>
      </c>
      <c r="AA7" s="626"/>
      <c r="AB7" s="626"/>
      <c r="AC7" s="626"/>
      <c r="AD7" s="627">
        <v>575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425934</v>
      </c>
      <c r="BH7" s="624"/>
      <c r="BI7" s="624"/>
      <c r="BJ7" s="624"/>
      <c r="BK7" s="624"/>
      <c r="BL7" s="624"/>
      <c r="BM7" s="624"/>
      <c r="BN7" s="625"/>
      <c r="BO7" s="626">
        <v>31.1</v>
      </c>
      <c r="BP7" s="626"/>
      <c r="BQ7" s="626"/>
      <c r="BR7" s="626"/>
      <c r="BS7" s="627">
        <v>14811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2723934</v>
      </c>
      <c r="CS7" s="624"/>
      <c r="CT7" s="624"/>
      <c r="CU7" s="624"/>
      <c r="CV7" s="624"/>
      <c r="CW7" s="624"/>
      <c r="CX7" s="624"/>
      <c r="CY7" s="625"/>
      <c r="CZ7" s="626">
        <v>24.2</v>
      </c>
      <c r="DA7" s="626"/>
      <c r="DB7" s="626"/>
      <c r="DC7" s="626"/>
      <c r="DD7" s="632">
        <v>78614</v>
      </c>
      <c r="DE7" s="624"/>
      <c r="DF7" s="624"/>
      <c r="DG7" s="624"/>
      <c r="DH7" s="624"/>
      <c r="DI7" s="624"/>
      <c r="DJ7" s="624"/>
      <c r="DK7" s="624"/>
      <c r="DL7" s="624"/>
      <c r="DM7" s="624"/>
      <c r="DN7" s="624"/>
      <c r="DO7" s="624"/>
      <c r="DP7" s="625"/>
      <c r="DQ7" s="632">
        <v>1422071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8012</v>
      </c>
      <c r="S8" s="624"/>
      <c r="T8" s="624"/>
      <c r="U8" s="624"/>
      <c r="V8" s="624"/>
      <c r="W8" s="624"/>
      <c r="X8" s="624"/>
      <c r="Y8" s="625"/>
      <c r="Z8" s="626">
        <v>0.1</v>
      </c>
      <c r="AA8" s="626"/>
      <c r="AB8" s="626"/>
      <c r="AC8" s="626"/>
      <c r="AD8" s="627">
        <v>8012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16722</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2754438</v>
      </c>
      <c r="CS8" s="624"/>
      <c r="CT8" s="624"/>
      <c r="CU8" s="624"/>
      <c r="CV8" s="624"/>
      <c r="CW8" s="624"/>
      <c r="CX8" s="624"/>
      <c r="CY8" s="625"/>
      <c r="CZ8" s="626">
        <v>24.4</v>
      </c>
      <c r="DA8" s="626"/>
      <c r="DB8" s="626"/>
      <c r="DC8" s="626"/>
      <c r="DD8" s="632">
        <v>240319</v>
      </c>
      <c r="DE8" s="624"/>
      <c r="DF8" s="624"/>
      <c r="DG8" s="624"/>
      <c r="DH8" s="624"/>
      <c r="DI8" s="624"/>
      <c r="DJ8" s="624"/>
      <c r="DK8" s="624"/>
      <c r="DL8" s="624"/>
      <c r="DM8" s="624"/>
      <c r="DN8" s="624"/>
      <c r="DO8" s="624"/>
      <c r="DP8" s="625"/>
      <c r="DQ8" s="632">
        <v>1527135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13012</v>
      </c>
      <c r="S9" s="624"/>
      <c r="T9" s="624"/>
      <c r="U9" s="624"/>
      <c r="V9" s="624"/>
      <c r="W9" s="624"/>
      <c r="X9" s="624"/>
      <c r="Y9" s="625"/>
      <c r="Z9" s="626">
        <v>0.1</v>
      </c>
      <c r="AA9" s="626"/>
      <c r="AB9" s="626"/>
      <c r="AC9" s="626"/>
      <c r="AD9" s="627">
        <v>13012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326544</v>
      </c>
      <c r="BH9" s="624"/>
      <c r="BI9" s="624"/>
      <c r="BJ9" s="624"/>
      <c r="BK9" s="624"/>
      <c r="BL9" s="624"/>
      <c r="BM9" s="624"/>
      <c r="BN9" s="625"/>
      <c r="BO9" s="626">
        <v>23.8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1042661</v>
      </c>
      <c r="CS9" s="624"/>
      <c r="CT9" s="624"/>
      <c r="CU9" s="624"/>
      <c r="CV9" s="624"/>
      <c r="CW9" s="624"/>
      <c r="CX9" s="624"/>
      <c r="CY9" s="625"/>
      <c r="CZ9" s="626">
        <v>9.1999999999999993</v>
      </c>
      <c r="DA9" s="626"/>
      <c r="DB9" s="626"/>
      <c r="DC9" s="626"/>
      <c r="DD9" s="632">
        <v>14500</v>
      </c>
      <c r="DE9" s="624"/>
      <c r="DF9" s="624"/>
      <c r="DG9" s="624"/>
      <c r="DH9" s="624"/>
      <c r="DI9" s="624"/>
      <c r="DJ9" s="624"/>
      <c r="DK9" s="624"/>
      <c r="DL9" s="624"/>
      <c r="DM9" s="624"/>
      <c r="DN9" s="624"/>
      <c r="DO9" s="624"/>
      <c r="DP9" s="625"/>
      <c r="DQ9" s="632">
        <v>840085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30829</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3258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758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292098</v>
      </c>
      <c r="S11" s="624"/>
      <c r="T11" s="624"/>
      <c r="U11" s="624"/>
      <c r="V11" s="624"/>
      <c r="W11" s="624"/>
      <c r="X11" s="624"/>
      <c r="Y11" s="625"/>
      <c r="Z11" s="628">
        <v>2.5</v>
      </c>
      <c r="AA11" s="629"/>
      <c r="AB11" s="629"/>
      <c r="AC11" s="635"/>
      <c r="AD11" s="632">
        <v>292098</v>
      </c>
      <c r="AE11" s="624"/>
      <c r="AF11" s="624"/>
      <c r="AG11" s="624"/>
      <c r="AH11" s="624"/>
      <c r="AI11" s="624"/>
      <c r="AJ11" s="624"/>
      <c r="AK11" s="625"/>
      <c r="AL11" s="628">
        <v>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51839</v>
      </c>
      <c r="BH11" s="624"/>
      <c r="BI11" s="624"/>
      <c r="BJ11" s="624"/>
      <c r="BK11" s="624"/>
      <c r="BL11" s="624"/>
      <c r="BM11" s="624"/>
      <c r="BN11" s="625"/>
      <c r="BO11" s="626">
        <v>3.8</v>
      </c>
      <c r="BP11" s="626"/>
      <c r="BQ11" s="626"/>
      <c r="BR11" s="626"/>
      <c r="BS11" s="627">
        <v>14811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1299561</v>
      </c>
      <c r="CS11" s="624"/>
      <c r="CT11" s="624"/>
      <c r="CU11" s="624"/>
      <c r="CV11" s="624"/>
      <c r="CW11" s="624"/>
      <c r="CX11" s="624"/>
      <c r="CY11" s="625"/>
      <c r="CZ11" s="626">
        <v>11.5</v>
      </c>
      <c r="DA11" s="626"/>
      <c r="DB11" s="626"/>
      <c r="DC11" s="626"/>
      <c r="DD11" s="632">
        <v>215492</v>
      </c>
      <c r="DE11" s="624"/>
      <c r="DF11" s="624"/>
      <c r="DG11" s="624"/>
      <c r="DH11" s="624"/>
      <c r="DI11" s="624"/>
      <c r="DJ11" s="624"/>
      <c r="DK11" s="624"/>
      <c r="DL11" s="624"/>
      <c r="DM11" s="624"/>
      <c r="DN11" s="624"/>
      <c r="DO11" s="624"/>
      <c r="DP11" s="625"/>
      <c r="DQ11" s="632">
        <v>348009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2701</v>
      </c>
      <c r="S12" s="624"/>
      <c r="T12" s="624"/>
      <c r="U12" s="624"/>
      <c r="V12" s="624"/>
      <c r="W12" s="624"/>
      <c r="X12" s="624"/>
      <c r="Y12" s="625"/>
      <c r="Z12" s="626">
        <v>0</v>
      </c>
      <c r="AA12" s="626"/>
      <c r="AB12" s="626"/>
      <c r="AC12" s="626"/>
      <c r="AD12" s="627">
        <v>2701</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833855</v>
      </c>
      <c r="BH12" s="624"/>
      <c r="BI12" s="624"/>
      <c r="BJ12" s="624"/>
      <c r="BK12" s="624"/>
      <c r="BL12" s="624"/>
      <c r="BM12" s="624"/>
      <c r="BN12" s="625"/>
      <c r="BO12" s="626">
        <v>60.8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321836</v>
      </c>
      <c r="CS12" s="624"/>
      <c r="CT12" s="624"/>
      <c r="CU12" s="624"/>
      <c r="CV12" s="624"/>
      <c r="CW12" s="624"/>
      <c r="CX12" s="624"/>
      <c r="CY12" s="625"/>
      <c r="CZ12" s="626">
        <v>2.9</v>
      </c>
      <c r="DA12" s="626"/>
      <c r="DB12" s="626"/>
      <c r="DC12" s="626"/>
      <c r="DD12" s="632">
        <v>37972</v>
      </c>
      <c r="DE12" s="624"/>
      <c r="DF12" s="624"/>
      <c r="DG12" s="624"/>
      <c r="DH12" s="624"/>
      <c r="DI12" s="624"/>
      <c r="DJ12" s="624"/>
      <c r="DK12" s="624"/>
      <c r="DL12" s="624"/>
      <c r="DM12" s="624"/>
      <c r="DN12" s="624"/>
      <c r="DO12" s="624"/>
      <c r="DP12" s="625"/>
      <c r="DQ12" s="632">
        <v>140009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815451</v>
      </c>
      <c r="BH13" s="624"/>
      <c r="BI13" s="624"/>
      <c r="BJ13" s="624"/>
      <c r="BK13" s="624"/>
      <c r="BL13" s="624"/>
      <c r="BM13" s="624"/>
      <c r="BN13" s="625"/>
      <c r="BO13" s="626">
        <v>59.4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612424</v>
      </c>
      <c r="CS13" s="624"/>
      <c r="CT13" s="624"/>
      <c r="CU13" s="624"/>
      <c r="CV13" s="624"/>
      <c r="CW13" s="624"/>
      <c r="CX13" s="624"/>
      <c r="CY13" s="625"/>
      <c r="CZ13" s="626">
        <v>5.4</v>
      </c>
      <c r="DA13" s="626"/>
      <c r="DB13" s="626"/>
      <c r="DC13" s="626"/>
      <c r="DD13" s="632">
        <v>252116</v>
      </c>
      <c r="DE13" s="624"/>
      <c r="DF13" s="624"/>
      <c r="DG13" s="624"/>
      <c r="DH13" s="624"/>
      <c r="DI13" s="624"/>
      <c r="DJ13" s="624"/>
      <c r="DK13" s="624"/>
      <c r="DL13" s="624"/>
      <c r="DM13" s="624"/>
      <c r="DN13" s="624"/>
      <c r="DO13" s="624"/>
      <c r="DP13" s="625"/>
      <c r="DQ13" s="632">
        <v>457937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57581</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322190</v>
      </c>
      <c r="CS14" s="624"/>
      <c r="CT14" s="624"/>
      <c r="CU14" s="624"/>
      <c r="CV14" s="624"/>
      <c r="CW14" s="624"/>
      <c r="CX14" s="624"/>
      <c r="CY14" s="625"/>
      <c r="CZ14" s="626">
        <v>2.9</v>
      </c>
      <c r="DA14" s="626"/>
      <c r="DB14" s="626"/>
      <c r="DC14" s="626"/>
      <c r="DD14" s="632">
        <v>25962</v>
      </c>
      <c r="DE14" s="624"/>
      <c r="DF14" s="624"/>
      <c r="DG14" s="624"/>
      <c r="DH14" s="624"/>
      <c r="DI14" s="624"/>
      <c r="DJ14" s="624"/>
      <c r="DK14" s="624"/>
      <c r="DL14" s="624"/>
      <c r="DM14" s="624"/>
      <c r="DN14" s="624"/>
      <c r="DO14" s="624"/>
      <c r="DP14" s="625"/>
      <c r="DQ14" s="632">
        <v>282775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20379</v>
      </c>
      <c r="S15" s="624"/>
      <c r="T15" s="624"/>
      <c r="U15" s="624"/>
      <c r="V15" s="624"/>
      <c r="W15" s="624"/>
      <c r="X15" s="624"/>
      <c r="Y15" s="625"/>
      <c r="Z15" s="626">
        <v>0.2</v>
      </c>
      <c r="AA15" s="626"/>
      <c r="AB15" s="626"/>
      <c r="AC15" s="626"/>
      <c r="AD15" s="627">
        <v>20379</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54346</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1148896</v>
      </c>
      <c r="CS15" s="624"/>
      <c r="CT15" s="624"/>
      <c r="CU15" s="624"/>
      <c r="CV15" s="624"/>
      <c r="CW15" s="624"/>
      <c r="CX15" s="624"/>
      <c r="CY15" s="625"/>
      <c r="CZ15" s="626">
        <v>10.199999999999999</v>
      </c>
      <c r="DA15" s="626"/>
      <c r="DB15" s="626"/>
      <c r="DC15" s="626"/>
      <c r="DD15" s="632">
        <v>354801</v>
      </c>
      <c r="DE15" s="624"/>
      <c r="DF15" s="624"/>
      <c r="DG15" s="624"/>
      <c r="DH15" s="624"/>
      <c r="DI15" s="624"/>
      <c r="DJ15" s="624"/>
      <c r="DK15" s="624"/>
      <c r="DL15" s="624"/>
      <c r="DM15" s="624"/>
      <c r="DN15" s="624"/>
      <c r="DO15" s="624"/>
      <c r="DP15" s="625"/>
      <c r="DQ15" s="632">
        <v>741528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30263</v>
      </c>
      <c r="S16" s="624"/>
      <c r="T16" s="624"/>
      <c r="U16" s="624"/>
      <c r="V16" s="624"/>
      <c r="W16" s="624"/>
      <c r="X16" s="624"/>
      <c r="Y16" s="625"/>
      <c r="Z16" s="626">
        <v>0.3</v>
      </c>
      <c r="AA16" s="626"/>
      <c r="AB16" s="626"/>
      <c r="AC16" s="626"/>
      <c r="AD16" s="627">
        <v>30263</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48884</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46906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44316</v>
      </c>
      <c r="S17" s="624"/>
      <c r="T17" s="624"/>
      <c r="U17" s="624"/>
      <c r="V17" s="624"/>
      <c r="W17" s="624"/>
      <c r="X17" s="624"/>
      <c r="Y17" s="625"/>
      <c r="Z17" s="626">
        <v>0.4</v>
      </c>
      <c r="AA17" s="626"/>
      <c r="AB17" s="626"/>
      <c r="AC17" s="626"/>
      <c r="AD17" s="627">
        <v>44316</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916632</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855122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4687</v>
      </c>
      <c r="S18" s="624"/>
      <c r="T18" s="624"/>
      <c r="U18" s="624"/>
      <c r="V18" s="624"/>
      <c r="W18" s="624"/>
      <c r="X18" s="624"/>
      <c r="Y18" s="625"/>
      <c r="Z18" s="626">
        <v>0</v>
      </c>
      <c r="AA18" s="626"/>
      <c r="AB18" s="626"/>
      <c r="AC18" s="626"/>
      <c r="AD18" s="627">
        <v>4687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37445</v>
      </c>
      <c r="S19" s="624"/>
      <c r="T19" s="624"/>
      <c r="U19" s="624"/>
      <c r="V19" s="624"/>
      <c r="W19" s="624"/>
      <c r="X19" s="624"/>
      <c r="Y19" s="625"/>
      <c r="Z19" s="626">
        <v>0.3</v>
      </c>
      <c r="AA19" s="626"/>
      <c r="AB19" s="626"/>
      <c r="AC19" s="626"/>
      <c r="AD19" s="627">
        <v>37445</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2184</v>
      </c>
      <c r="S20" s="624"/>
      <c r="T20" s="624"/>
      <c r="U20" s="624"/>
      <c r="V20" s="624"/>
      <c r="W20" s="624"/>
      <c r="X20" s="624"/>
      <c r="Y20" s="625"/>
      <c r="Z20" s="626">
        <v>0</v>
      </c>
      <c r="AA20" s="626"/>
      <c r="AB20" s="626"/>
      <c r="AC20" s="626"/>
      <c r="AD20" s="627">
        <v>2184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11277834</v>
      </c>
      <c r="CS20" s="624"/>
      <c r="CT20" s="624"/>
      <c r="CU20" s="624"/>
      <c r="CV20" s="624"/>
      <c r="CW20" s="624"/>
      <c r="CX20" s="624"/>
      <c r="CY20" s="625"/>
      <c r="CZ20" s="626">
        <v>100</v>
      </c>
      <c r="DA20" s="626"/>
      <c r="DB20" s="626"/>
      <c r="DC20" s="626"/>
      <c r="DD20" s="632">
        <v>1219776</v>
      </c>
      <c r="DE20" s="624"/>
      <c r="DF20" s="624"/>
      <c r="DG20" s="624"/>
      <c r="DH20" s="624"/>
      <c r="DI20" s="624"/>
      <c r="DJ20" s="624"/>
      <c r="DK20" s="624"/>
      <c r="DL20" s="624"/>
      <c r="DM20" s="624"/>
      <c r="DN20" s="624"/>
      <c r="DO20" s="624"/>
      <c r="DP20" s="625"/>
      <c r="DQ20" s="632">
        <v>6745455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4228953</v>
      </c>
      <c r="S21" s="624"/>
      <c r="T21" s="624"/>
      <c r="U21" s="624"/>
      <c r="V21" s="624"/>
      <c r="W21" s="624"/>
      <c r="X21" s="624"/>
      <c r="Y21" s="625"/>
      <c r="Z21" s="626">
        <v>35.6</v>
      </c>
      <c r="AA21" s="626"/>
      <c r="AB21" s="626"/>
      <c r="AC21" s="626"/>
      <c r="AD21" s="627">
        <v>3824410</v>
      </c>
      <c r="AE21" s="627"/>
      <c r="AF21" s="627"/>
      <c r="AG21" s="627"/>
      <c r="AH21" s="627"/>
      <c r="AI21" s="627"/>
      <c r="AJ21" s="627"/>
      <c r="AK21" s="627"/>
      <c r="AL21" s="628">
        <v>66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3824410</v>
      </c>
      <c r="S22" s="624"/>
      <c r="T22" s="624"/>
      <c r="U22" s="624"/>
      <c r="V22" s="624"/>
      <c r="W22" s="624"/>
      <c r="X22" s="624"/>
      <c r="Y22" s="625"/>
      <c r="Z22" s="626">
        <v>32.200000000000003</v>
      </c>
      <c r="AA22" s="626"/>
      <c r="AB22" s="626"/>
      <c r="AC22" s="626"/>
      <c r="AD22" s="627">
        <v>3824410</v>
      </c>
      <c r="AE22" s="627"/>
      <c r="AF22" s="627"/>
      <c r="AG22" s="627"/>
      <c r="AH22" s="627"/>
      <c r="AI22" s="627"/>
      <c r="AJ22" s="627"/>
      <c r="AK22" s="627"/>
      <c r="AL22" s="628">
        <v>66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404543</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3565152</v>
      </c>
      <c r="CS24" s="613"/>
      <c r="CT24" s="613"/>
      <c r="CU24" s="613"/>
      <c r="CV24" s="613"/>
      <c r="CW24" s="613"/>
      <c r="CX24" s="613"/>
      <c r="CY24" s="614"/>
      <c r="CZ24" s="617">
        <v>31.6</v>
      </c>
      <c r="DA24" s="618"/>
      <c r="DB24" s="618"/>
      <c r="DC24" s="634"/>
      <c r="DD24" s="655">
        <v>2810403</v>
      </c>
      <c r="DE24" s="613"/>
      <c r="DF24" s="613"/>
      <c r="DG24" s="613"/>
      <c r="DH24" s="613"/>
      <c r="DI24" s="613"/>
      <c r="DJ24" s="613"/>
      <c r="DK24" s="614"/>
      <c r="DL24" s="655">
        <v>2719769</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6191812</v>
      </c>
      <c r="S25" s="624"/>
      <c r="T25" s="624"/>
      <c r="U25" s="624"/>
      <c r="V25" s="624"/>
      <c r="W25" s="624"/>
      <c r="X25" s="624"/>
      <c r="Y25" s="625"/>
      <c r="Z25" s="626">
        <v>52.1</v>
      </c>
      <c r="AA25" s="626"/>
      <c r="AB25" s="626"/>
      <c r="AC25" s="626"/>
      <c r="AD25" s="627">
        <v>5787269</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1793248</v>
      </c>
      <c r="CS25" s="656"/>
      <c r="CT25" s="656"/>
      <c r="CU25" s="656"/>
      <c r="CV25" s="656"/>
      <c r="CW25" s="656"/>
      <c r="CX25" s="656"/>
      <c r="CY25" s="657"/>
      <c r="CZ25" s="628">
        <v>15.9</v>
      </c>
      <c r="DA25" s="653"/>
      <c r="DB25" s="653"/>
      <c r="DC25" s="658"/>
      <c r="DD25" s="632">
        <v>1701834</v>
      </c>
      <c r="DE25" s="656"/>
      <c r="DF25" s="656"/>
      <c r="DG25" s="656"/>
      <c r="DH25" s="656"/>
      <c r="DI25" s="656"/>
      <c r="DJ25" s="656"/>
      <c r="DK25" s="657"/>
      <c r="DL25" s="632">
        <v>1615713</v>
      </c>
      <c r="DM25" s="656"/>
      <c r="DN25" s="656"/>
      <c r="DO25" s="656"/>
      <c r="DP25" s="656"/>
      <c r="DQ25" s="656"/>
      <c r="DR25" s="656"/>
      <c r="DS25" s="656"/>
      <c r="DT25" s="656"/>
      <c r="DU25" s="656"/>
      <c r="DV25" s="657"/>
      <c r="DW25" s="628">
        <v>27.8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881</v>
      </c>
      <c r="S26" s="624"/>
      <c r="T26" s="624"/>
      <c r="U26" s="624"/>
      <c r="V26" s="624"/>
      <c r="W26" s="624"/>
      <c r="X26" s="624"/>
      <c r="Y26" s="625"/>
      <c r="Z26" s="626">
        <v>0</v>
      </c>
      <c r="AA26" s="626"/>
      <c r="AB26" s="626"/>
      <c r="AC26" s="626"/>
      <c r="AD26" s="627">
        <v>881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1029314</v>
      </c>
      <c r="CS26" s="624"/>
      <c r="CT26" s="624"/>
      <c r="CU26" s="624"/>
      <c r="CV26" s="624"/>
      <c r="CW26" s="624"/>
      <c r="CX26" s="624"/>
      <c r="CY26" s="625"/>
      <c r="CZ26" s="628">
        <v>9.1</v>
      </c>
      <c r="DA26" s="653"/>
      <c r="DB26" s="653"/>
      <c r="DC26" s="658"/>
      <c r="DD26" s="632">
        <v>976781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117342</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1371765</v>
      </c>
      <c r="BH27" s="624"/>
      <c r="BI27" s="624"/>
      <c r="BJ27" s="624"/>
      <c r="BK27" s="624"/>
      <c r="BL27" s="624"/>
      <c r="BM27" s="624"/>
      <c r="BN27" s="625"/>
      <c r="BO27" s="626">
        <v>100</v>
      </c>
      <c r="BP27" s="626"/>
      <c r="BQ27" s="626"/>
      <c r="BR27" s="626"/>
      <c r="BS27" s="627">
        <v>14811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855272</v>
      </c>
      <c r="CS27" s="656"/>
      <c r="CT27" s="656"/>
      <c r="CU27" s="656"/>
      <c r="CV27" s="656"/>
      <c r="CW27" s="656"/>
      <c r="CX27" s="656"/>
      <c r="CY27" s="657"/>
      <c r="CZ27" s="628">
        <v>7.6</v>
      </c>
      <c r="DA27" s="653"/>
      <c r="DB27" s="653"/>
      <c r="DC27" s="658"/>
      <c r="DD27" s="632">
        <v>253447</v>
      </c>
      <c r="DE27" s="656"/>
      <c r="DF27" s="656"/>
      <c r="DG27" s="656"/>
      <c r="DH27" s="656"/>
      <c r="DI27" s="656"/>
      <c r="DJ27" s="656"/>
      <c r="DK27" s="657"/>
      <c r="DL27" s="632">
        <v>248934</v>
      </c>
      <c r="DM27" s="656"/>
      <c r="DN27" s="656"/>
      <c r="DO27" s="656"/>
      <c r="DP27" s="656"/>
      <c r="DQ27" s="656"/>
      <c r="DR27" s="656"/>
      <c r="DS27" s="656"/>
      <c r="DT27" s="656"/>
      <c r="DU27" s="656"/>
      <c r="DV27" s="657"/>
      <c r="DW27" s="628">
        <v>4.3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90223</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916632</v>
      </c>
      <c r="CS28" s="624"/>
      <c r="CT28" s="624"/>
      <c r="CU28" s="624"/>
      <c r="CV28" s="624"/>
      <c r="CW28" s="624"/>
      <c r="CX28" s="624"/>
      <c r="CY28" s="625"/>
      <c r="CZ28" s="628">
        <v>8.1</v>
      </c>
      <c r="DA28" s="653"/>
      <c r="DB28" s="653"/>
      <c r="DC28" s="658"/>
      <c r="DD28" s="632">
        <v>855122</v>
      </c>
      <c r="DE28" s="624"/>
      <c r="DF28" s="624"/>
      <c r="DG28" s="624"/>
      <c r="DH28" s="624"/>
      <c r="DI28" s="624"/>
      <c r="DJ28" s="624"/>
      <c r="DK28" s="625"/>
      <c r="DL28" s="632">
        <v>855122</v>
      </c>
      <c r="DM28" s="624"/>
      <c r="DN28" s="624"/>
      <c r="DO28" s="624"/>
      <c r="DP28" s="624"/>
      <c r="DQ28" s="624"/>
      <c r="DR28" s="624"/>
      <c r="DS28" s="624"/>
      <c r="DT28" s="624"/>
      <c r="DU28" s="624"/>
      <c r="DV28" s="625"/>
      <c r="DW28" s="628">
        <v>14.7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7225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916533</v>
      </c>
      <c r="CS29" s="656"/>
      <c r="CT29" s="656"/>
      <c r="CU29" s="656"/>
      <c r="CV29" s="656"/>
      <c r="CW29" s="656"/>
      <c r="CX29" s="656"/>
      <c r="CY29" s="657"/>
      <c r="CZ29" s="628">
        <v>8.1</v>
      </c>
      <c r="DA29" s="653"/>
      <c r="DB29" s="653"/>
      <c r="DC29" s="658"/>
      <c r="DD29" s="632">
        <v>855023</v>
      </c>
      <c r="DE29" s="656"/>
      <c r="DF29" s="656"/>
      <c r="DG29" s="656"/>
      <c r="DH29" s="656"/>
      <c r="DI29" s="656"/>
      <c r="DJ29" s="656"/>
      <c r="DK29" s="657"/>
      <c r="DL29" s="632">
        <v>855023</v>
      </c>
      <c r="DM29" s="656"/>
      <c r="DN29" s="656"/>
      <c r="DO29" s="656"/>
      <c r="DP29" s="656"/>
      <c r="DQ29" s="656"/>
      <c r="DR29" s="656"/>
      <c r="DS29" s="656"/>
      <c r="DT29" s="656"/>
      <c r="DU29" s="656"/>
      <c r="DV29" s="657"/>
      <c r="DW29" s="628">
        <v>14.7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1017617</v>
      </c>
      <c r="S30" s="624"/>
      <c r="T30" s="624"/>
      <c r="U30" s="624"/>
      <c r="V30" s="624"/>
      <c r="W30" s="624"/>
      <c r="X30" s="624"/>
      <c r="Y30" s="625"/>
      <c r="Z30" s="626">
        <v>8.6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872827</v>
      </c>
      <c r="CS30" s="624"/>
      <c r="CT30" s="624"/>
      <c r="CU30" s="624"/>
      <c r="CV30" s="624"/>
      <c r="CW30" s="624"/>
      <c r="CX30" s="624"/>
      <c r="CY30" s="625"/>
      <c r="CZ30" s="628">
        <v>7.7</v>
      </c>
      <c r="DA30" s="653"/>
      <c r="DB30" s="653"/>
      <c r="DC30" s="658"/>
      <c r="DD30" s="632">
        <v>812315</v>
      </c>
      <c r="DE30" s="624"/>
      <c r="DF30" s="624"/>
      <c r="DG30" s="624"/>
      <c r="DH30" s="624"/>
      <c r="DI30" s="624"/>
      <c r="DJ30" s="624"/>
      <c r="DK30" s="625"/>
      <c r="DL30" s="632">
        <v>812315</v>
      </c>
      <c r="DM30" s="624"/>
      <c r="DN30" s="624"/>
      <c r="DO30" s="624"/>
      <c r="DP30" s="624"/>
      <c r="DQ30" s="624"/>
      <c r="DR30" s="624"/>
      <c r="DS30" s="624"/>
      <c r="DT30" s="624"/>
      <c r="DU30" s="624"/>
      <c r="DV30" s="625"/>
      <c r="DW30" s="628">
        <v>14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98.7</v>
      </c>
      <c r="BH31" s="667"/>
      <c r="BI31" s="667"/>
      <c r="BJ31" s="667"/>
      <c r="BK31" s="667"/>
      <c r="BL31" s="667"/>
      <c r="BM31" s="618">
        <v>96.9</v>
      </c>
      <c r="BN31" s="667"/>
      <c r="BO31" s="667"/>
      <c r="BP31" s="667"/>
      <c r="BQ31" s="668"/>
      <c r="BR31" s="670">
        <v>98.2</v>
      </c>
      <c r="BS31" s="667"/>
      <c r="BT31" s="667"/>
      <c r="BU31" s="667"/>
      <c r="BV31" s="667"/>
      <c r="BW31" s="667"/>
      <c r="BX31" s="618">
        <v>93.6</v>
      </c>
      <c r="BY31" s="667"/>
      <c r="BZ31" s="667"/>
      <c r="CA31" s="667"/>
      <c r="CB31" s="668"/>
      <c r="CD31" s="663"/>
      <c r="CE31" s="664"/>
      <c r="CF31" s="620" t="s">
        <v>300</v>
      </c>
      <c r="CG31" s="621"/>
      <c r="CH31" s="621"/>
      <c r="CI31" s="621"/>
      <c r="CJ31" s="621"/>
      <c r="CK31" s="621"/>
      <c r="CL31" s="621"/>
      <c r="CM31" s="621"/>
      <c r="CN31" s="621"/>
      <c r="CO31" s="621"/>
      <c r="CP31" s="621"/>
      <c r="CQ31" s="622"/>
      <c r="CR31" s="623">
        <v>43706</v>
      </c>
      <c r="CS31" s="656"/>
      <c r="CT31" s="656"/>
      <c r="CU31" s="656"/>
      <c r="CV31" s="656"/>
      <c r="CW31" s="656"/>
      <c r="CX31" s="656"/>
      <c r="CY31" s="657"/>
      <c r="CZ31" s="628">
        <v>0.4</v>
      </c>
      <c r="DA31" s="653"/>
      <c r="DB31" s="653"/>
      <c r="DC31" s="658"/>
      <c r="DD31" s="632">
        <v>42708</v>
      </c>
      <c r="DE31" s="656"/>
      <c r="DF31" s="656"/>
      <c r="DG31" s="656"/>
      <c r="DH31" s="656"/>
      <c r="DI31" s="656"/>
      <c r="DJ31" s="656"/>
      <c r="DK31" s="657"/>
      <c r="DL31" s="632">
        <v>42708</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878816</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97.6</v>
      </c>
      <c r="BN32" s="656"/>
      <c r="BO32" s="656"/>
      <c r="BP32" s="656"/>
      <c r="BQ32" s="669"/>
      <c r="BR32" s="680">
        <v>99</v>
      </c>
      <c r="BS32" s="656"/>
      <c r="BT32" s="656"/>
      <c r="BU32" s="656"/>
      <c r="BV32" s="656"/>
      <c r="BW32" s="656"/>
      <c r="BX32" s="629">
        <v>97.6</v>
      </c>
      <c r="BY32" s="656"/>
      <c r="BZ32" s="656"/>
      <c r="CA32" s="656"/>
      <c r="CB32" s="669"/>
      <c r="CD32" s="665"/>
      <c r="CE32" s="666"/>
      <c r="CF32" s="620" t="s">
        <v>304</v>
      </c>
      <c r="CG32" s="621"/>
      <c r="CH32" s="621"/>
      <c r="CI32" s="621"/>
      <c r="CJ32" s="621"/>
      <c r="CK32" s="621"/>
      <c r="CL32" s="621"/>
      <c r="CM32" s="621"/>
      <c r="CN32" s="621"/>
      <c r="CO32" s="621"/>
      <c r="CP32" s="621"/>
      <c r="CQ32" s="622"/>
      <c r="CR32" s="623">
        <v>99</v>
      </c>
      <c r="CS32" s="624"/>
      <c r="CT32" s="624"/>
      <c r="CU32" s="624"/>
      <c r="CV32" s="624"/>
      <c r="CW32" s="624"/>
      <c r="CX32" s="624"/>
      <c r="CY32" s="625"/>
      <c r="CZ32" s="628">
        <v>0</v>
      </c>
      <c r="DA32" s="653"/>
      <c r="DB32" s="653"/>
      <c r="DC32" s="658"/>
      <c r="DD32" s="632">
        <v>99</v>
      </c>
      <c r="DE32" s="624"/>
      <c r="DF32" s="624"/>
      <c r="DG32" s="624"/>
      <c r="DH32" s="624"/>
      <c r="DI32" s="624"/>
      <c r="DJ32" s="624"/>
      <c r="DK32" s="625"/>
      <c r="DL32" s="632">
        <v>99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30640</v>
      </c>
      <c r="S33" s="624"/>
      <c r="T33" s="624"/>
      <c r="U33" s="624"/>
      <c r="V33" s="624"/>
      <c r="W33" s="624"/>
      <c r="X33" s="624"/>
      <c r="Y33" s="625"/>
      <c r="Z33" s="626">
        <v>0.3</v>
      </c>
      <c r="AA33" s="626"/>
      <c r="AB33" s="626"/>
      <c r="AC33" s="626"/>
      <c r="AD33" s="627">
        <v>9427</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98.3</v>
      </c>
      <c r="BH33" s="682"/>
      <c r="BI33" s="682"/>
      <c r="BJ33" s="682"/>
      <c r="BK33" s="682"/>
      <c r="BL33" s="682"/>
      <c r="BM33" s="683">
        <v>96.4</v>
      </c>
      <c r="BN33" s="682"/>
      <c r="BO33" s="682"/>
      <c r="BP33" s="682"/>
      <c r="BQ33" s="684"/>
      <c r="BR33" s="681">
        <v>97.7</v>
      </c>
      <c r="BS33" s="682"/>
      <c r="BT33" s="682"/>
      <c r="BU33" s="682"/>
      <c r="BV33" s="682"/>
      <c r="BW33" s="682"/>
      <c r="BX33" s="683">
        <v>90.8</v>
      </c>
      <c r="BY33" s="682"/>
      <c r="BZ33" s="682"/>
      <c r="CA33" s="682"/>
      <c r="CB33" s="684"/>
      <c r="CD33" s="620" t="s">
        <v>307</v>
      </c>
      <c r="CE33" s="621"/>
      <c r="CF33" s="621"/>
      <c r="CG33" s="621"/>
      <c r="CH33" s="621"/>
      <c r="CI33" s="621"/>
      <c r="CJ33" s="621"/>
      <c r="CK33" s="621"/>
      <c r="CL33" s="621"/>
      <c r="CM33" s="621"/>
      <c r="CN33" s="621"/>
      <c r="CO33" s="621"/>
      <c r="CP33" s="621"/>
      <c r="CQ33" s="622"/>
      <c r="CR33" s="623">
        <v>6444022</v>
      </c>
      <c r="CS33" s="656"/>
      <c r="CT33" s="656"/>
      <c r="CU33" s="656"/>
      <c r="CV33" s="656"/>
      <c r="CW33" s="656"/>
      <c r="CX33" s="656"/>
      <c r="CY33" s="657"/>
      <c r="CZ33" s="628">
        <v>57.1</v>
      </c>
      <c r="DA33" s="653"/>
      <c r="DB33" s="653"/>
      <c r="DC33" s="658"/>
      <c r="DD33" s="632">
        <v>3561131</v>
      </c>
      <c r="DE33" s="656"/>
      <c r="DF33" s="656"/>
      <c r="DG33" s="656"/>
      <c r="DH33" s="656"/>
      <c r="DI33" s="656"/>
      <c r="DJ33" s="656"/>
      <c r="DK33" s="657"/>
      <c r="DL33" s="632">
        <v>2321562</v>
      </c>
      <c r="DM33" s="656"/>
      <c r="DN33" s="656"/>
      <c r="DO33" s="656"/>
      <c r="DP33" s="656"/>
      <c r="DQ33" s="656"/>
      <c r="DR33" s="656"/>
      <c r="DS33" s="656"/>
      <c r="DT33" s="656"/>
      <c r="DU33" s="656"/>
      <c r="DV33" s="657"/>
      <c r="DW33" s="628">
        <v>40</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1120808</v>
      </c>
      <c r="S34" s="624"/>
      <c r="T34" s="624"/>
      <c r="U34" s="624"/>
      <c r="V34" s="624"/>
      <c r="W34" s="624"/>
      <c r="X34" s="624"/>
      <c r="Y34" s="625"/>
      <c r="Z34" s="626">
        <v>9.4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1791143</v>
      </c>
      <c r="CS34" s="624"/>
      <c r="CT34" s="624"/>
      <c r="CU34" s="624"/>
      <c r="CV34" s="624"/>
      <c r="CW34" s="624"/>
      <c r="CX34" s="624"/>
      <c r="CY34" s="625"/>
      <c r="CZ34" s="628">
        <v>15.9</v>
      </c>
      <c r="DA34" s="653"/>
      <c r="DB34" s="653"/>
      <c r="DC34" s="658"/>
      <c r="DD34" s="632">
        <v>1196007</v>
      </c>
      <c r="DE34" s="624"/>
      <c r="DF34" s="624"/>
      <c r="DG34" s="624"/>
      <c r="DH34" s="624"/>
      <c r="DI34" s="624"/>
      <c r="DJ34" s="624"/>
      <c r="DK34" s="625"/>
      <c r="DL34" s="632">
        <v>935597</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1040193</v>
      </c>
      <c r="S35" s="624"/>
      <c r="T35" s="624"/>
      <c r="U35" s="624"/>
      <c r="V35" s="624"/>
      <c r="W35" s="624"/>
      <c r="X35" s="624"/>
      <c r="Y35" s="625"/>
      <c r="Z35" s="626">
        <v>8.8000000000000007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79282</v>
      </c>
      <c r="CS35" s="656"/>
      <c r="CT35" s="656"/>
      <c r="CU35" s="656"/>
      <c r="CV35" s="656"/>
      <c r="CW35" s="656"/>
      <c r="CX35" s="656"/>
      <c r="CY35" s="657"/>
      <c r="CZ35" s="628">
        <v>0.7</v>
      </c>
      <c r="DA35" s="653"/>
      <c r="DB35" s="653"/>
      <c r="DC35" s="658"/>
      <c r="DD35" s="632">
        <v>66632</v>
      </c>
      <c r="DE35" s="656"/>
      <c r="DF35" s="656"/>
      <c r="DG35" s="656"/>
      <c r="DH35" s="656"/>
      <c r="DI35" s="656"/>
      <c r="DJ35" s="656"/>
      <c r="DK35" s="657"/>
      <c r="DL35" s="632">
        <v>55690</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592576</v>
      </c>
      <c r="S36" s="624"/>
      <c r="T36" s="624"/>
      <c r="U36" s="624"/>
      <c r="V36" s="624"/>
      <c r="W36" s="624"/>
      <c r="X36" s="624"/>
      <c r="Y36" s="625"/>
      <c r="Z36" s="626">
        <v>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1343296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2757503</v>
      </c>
      <c r="CS36" s="624"/>
      <c r="CT36" s="624"/>
      <c r="CU36" s="624"/>
      <c r="CV36" s="624"/>
      <c r="CW36" s="624"/>
      <c r="CX36" s="624"/>
      <c r="CY36" s="625"/>
      <c r="CZ36" s="628">
        <v>24.5</v>
      </c>
      <c r="DA36" s="653"/>
      <c r="DB36" s="653"/>
      <c r="DC36" s="658"/>
      <c r="DD36" s="632">
        <v>1245499</v>
      </c>
      <c r="DE36" s="624"/>
      <c r="DF36" s="624"/>
      <c r="DG36" s="624"/>
      <c r="DH36" s="624"/>
      <c r="DI36" s="624"/>
      <c r="DJ36" s="624"/>
      <c r="DK36" s="625"/>
      <c r="DL36" s="632">
        <v>730556</v>
      </c>
      <c r="DM36" s="624"/>
      <c r="DN36" s="624"/>
      <c r="DO36" s="624"/>
      <c r="DP36" s="624"/>
      <c r="DQ36" s="624"/>
      <c r="DR36" s="624"/>
      <c r="DS36" s="624"/>
      <c r="DT36" s="624"/>
      <c r="DU36" s="624"/>
      <c r="DV36" s="625"/>
      <c r="DW36" s="628">
        <v>12.6</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272216</v>
      </c>
      <c r="S37" s="624"/>
      <c r="T37" s="624"/>
      <c r="U37" s="624"/>
      <c r="V37" s="624"/>
      <c r="W37" s="624"/>
      <c r="X37" s="624"/>
      <c r="Y37" s="625"/>
      <c r="Z37" s="626">
        <v>2.2999999999999998</v>
      </c>
      <c r="AA37" s="626"/>
      <c r="AB37" s="626"/>
      <c r="AC37" s="626"/>
      <c r="AD37" s="627">
        <v>135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500685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-36211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178627</v>
      </c>
      <c r="CS37" s="656"/>
      <c r="CT37" s="656"/>
      <c r="CU37" s="656"/>
      <c r="CV37" s="656"/>
      <c r="CW37" s="656"/>
      <c r="CX37" s="656"/>
      <c r="CY37" s="657"/>
      <c r="CZ37" s="628">
        <v>1.6</v>
      </c>
      <c r="DA37" s="653"/>
      <c r="DB37" s="653"/>
      <c r="DC37" s="658"/>
      <c r="DD37" s="632">
        <v>178627</v>
      </c>
      <c r="DE37" s="656"/>
      <c r="DF37" s="656"/>
      <c r="DG37" s="656"/>
      <c r="DH37" s="656"/>
      <c r="DI37" s="656"/>
      <c r="DJ37" s="656"/>
      <c r="DK37" s="657"/>
      <c r="DL37" s="632">
        <v>178627</v>
      </c>
      <c r="DM37" s="656"/>
      <c r="DN37" s="656"/>
      <c r="DO37" s="656"/>
      <c r="DP37" s="656"/>
      <c r="DQ37" s="656"/>
      <c r="DR37" s="656"/>
      <c r="DS37" s="656"/>
      <c r="DT37" s="656"/>
      <c r="DU37" s="656"/>
      <c r="DV37" s="657"/>
      <c r="DW37" s="628">
        <v>3.1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522638</v>
      </c>
      <c r="S38" s="624"/>
      <c r="T38" s="624"/>
      <c r="U38" s="624"/>
      <c r="V38" s="624"/>
      <c r="W38" s="624"/>
      <c r="X38" s="624"/>
      <c r="Y38" s="625"/>
      <c r="Z38" s="626">
        <v>4.4000000000000004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142585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1523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700026</v>
      </c>
      <c r="CS38" s="624"/>
      <c r="CT38" s="624"/>
      <c r="CU38" s="624"/>
      <c r="CV38" s="624"/>
      <c r="CW38" s="624"/>
      <c r="CX38" s="624"/>
      <c r="CY38" s="625"/>
      <c r="CZ38" s="628">
        <v>6.2</v>
      </c>
      <c r="DA38" s="653"/>
      <c r="DB38" s="653"/>
      <c r="DC38" s="658"/>
      <c r="DD38" s="632">
        <v>575674</v>
      </c>
      <c r="DE38" s="624"/>
      <c r="DF38" s="624"/>
      <c r="DG38" s="624"/>
      <c r="DH38" s="624"/>
      <c r="DI38" s="624"/>
      <c r="DJ38" s="624"/>
      <c r="DK38" s="625"/>
      <c r="DL38" s="632">
        <v>565813</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2226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806846</v>
      </c>
      <c r="CS39" s="656"/>
      <c r="CT39" s="656"/>
      <c r="CU39" s="656"/>
      <c r="CV39" s="656"/>
      <c r="CW39" s="656"/>
      <c r="CX39" s="656"/>
      <c r="CY39" s="657"/>
      <c r="CZ39" s="628">
        <v>7.2</v>
      </c>
      <c r="DA39" s="653"/>
      <c r="DB39" s="653"/>
      <c r="DC39" s="658"/>
      <c r="DD39" s="632">
        <v>344740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12438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78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309222</v>
      </c>
      <c r="CS40" s="624"/>
      <c r="CT40" s="624"/>
      <c r="CU40" s="624"/>
      <c r="CV40" s="624"/>
      <c r="CW40" s="624"/>
      <c r="CX40" s="624"/>
      <c r="CY40" s="625"/>
      <c r="CZ40" s="628">
        <v>2.7</v>
      </c>
      <c r="DA40" s="653"/>
      <c r="DB40" s="653"/>
      <c r="DC40" s="658"/>
      <c r="DD40" s="632">
        <v>132579</v>
      </c>
      <c r="DE40" s="624"/>
      <c r="DF40" s="624"/>
      <c r="DG40" s="624"/>
      <c r="DH40" s="624"/>
      <c r="DI40" s="624"/>
      <c r="DJ40" s="624"/>
      <c r="DK40" s="625"/>
      <c r="DL40" s="632">
        <v>33906</v>
      </c>
      <c r="DM40" s="624"/>
      <c r="DN40" s="624"/>
      <c r="DO40" s="624"/>
      <c r="DP40" s="624"/>
      <c r="DQ40" s="624"/>
      <c r="DR40" s="624"/>
      <c r="DS40" s="624"/>
      <c r="DT40" s="624"/>
      <c r="DU40" s="624"/>
      <c r="DV40" s="625"/>
      <c r="DW40" s="628">
        <v>0.6</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11882987</v>
      </c>
      <c r="S41" s="696"/>
      <c r="T41" s="696"/>
      <c r="U41" s="696"/>
      <c r="V41" s="696"/>
      <c r="W41" s="696"/>
      <c r="X41" s="696"/>
      <c r="Y41" s="700"/>
      <c r="Z41" s="701">
        <v>100</v>
      </c>
      <c r="AA41" s="701"/>
      <c r="AB41" s="701"/>
      <c r="AC41" s="701"/>
      <c r="AD41" s="702">
        <v>5797712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102937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597089</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446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1268660</v>
      </c>
      <c r="CS42" s="656"/>
      <c r="CT42" s="656"/>
      <c r="CU42" s="656"/>
      <c r="CV42" s="656"/>
      <c r="CW42" s="656"/>
      <c r="CX42" s="656"/>
      <c r="CY42" s="657"/>
      <c r="CZ42" s="628">
        <v>11.2</v>
      </c>
      <c r="DA42" s="653"/>
      <c r="DB42" s="653"/>
      <c r="DC42" s="658"/>
      <c r="DD42" s="632">
        <v>373921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1219776</v>
      </c>
      <c r="CS44" s="624"/>
      <c r="CT44" s="624"/>
      <c r="CU44" s="624"/>
      <c r="CV44" s="624"/>
      <c r="CW44" s="624"/>
      <c r="CX44" s="624"/>
      <c r="CY44" s="625"/>
      <c r="CZ44" s="628">
        <v>10.8</v>
      </c>
      <c r="DA44" s="629"/>
      <c r="DB44" s="629"/>
      <c r="DC44" s="635"/>
      <c r="DD44" s="632">
        <v>327015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639929</v>
      </c>
      <c r="CS45" s="656"/>
      <c r="CT45" s="656"/>
      <c r="CU45" s="656"/>
      <c r="CV45" s="656"/>
      <c r="CW45" s="656"/>
      <c r="CX45" s="656"/>
      <c r="CY45" s="657"/>
      <c r="CZ45" s="628">
        <v>5.7</v>
      </c>
      <c r="DA45" s="653"/>
      <c r="DB45" s="653"/>
      <c r="DC45" s="658"/>
      <c r="DD45" s="632">
        <v>41136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547750</v>
      </c>
      <c r="CS46" s="624"/>
      <c r="CT46" s="624"/>
      <c r="CU46" s="624"/>
      <c r="CV46" s="624"/>
      <c r="CW46" s="624"/>
      <c r="CX46" s="624"/>
      <c r="CY46" s="625"/>
      <c r="CZ46" s="628">
        <v>4.9000000000000004</v>
      </c>
      <c r="DA46" s="629"/>
      <c r="DB46" s="629"/>
      <c r="DC46" s="635"/>
      <c r="DD46" s="632">
        <v>256782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48884</v>
      </c>
      <c r="CS47" s="656"/>
      <c r="CT47" s="656"/>
      <c r="CU47" s="656"/>
      <c r="CV47" s="656"/>
      <c r="CW47" s="656"/>
      <c r="CX47" s="656"/>
      <c r="CY47" s="657"/>
      <c r="CZ47" s="628">
        <v>0.4</v>
      </c>
      <c r="DA47" s="653"/>
      <c r="DB47" s="653"/>
      <c r="DC47" s="658"/>
      <c r="DD47" s="632">
        <v>46906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11277834</v>
      </c>
      <c r="CS49" s="682"/>
      <c r="CT49" s="682"/>
      <c r="CU49" s="682"/>
      <c r="CV49" s="682"/>
      <c r="CW49" s="682"/>
      <c r="CX49" s="682"/>
      <c r="CY49" s="711"/>
      <c r="CZ49" s="703">
        <v>100</v>
      </c>
      <c r="DA49" s="712"/>
      <c r="DB49" s="712"/>
      <c r="DC49" s="713"/>
      <c r="DD49" s="714">
        <v>6745455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Kt7NNutJlOhx6ffzPA4mHbgogO20q89Dwn9g70hg9ud5CA/zKsXuhyaiCd2KylJ39aKAjHeHBJw8T23XK+8YA==" saltValue="vhhu5Fe0D5l5TI3YOqCD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5" zoomScale="50" zoomScaleNormal="50" zoomScaleSheetLayoutView="70" workbookViewId="0">
      <selection activeCell="AU64" sqref="AU64"/>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11875</v>
      </c>
      <c r="R7" s="753"/>
      <c r="S7" s="753"/>
      <c r="T7" s="753"/>
      <c r="U7" s="753"/>
      <c r="V7" s="753">
        <v>11269</v>
      </c>
      <c r="W7" s="753"/>
      <c r="X7" s="753"/>
      <c r="Y7" s="753"/>
      <c r="Z7" s="753"/>
      <c r="AA7" s="753">
        <v>605</v>
      </c>
      <c r="AB7" s="753"/>
      <c r="AC7" s="753"/>
      <c r="AD7" s="753"/>
      <c r="AE7" s="754"/>
      <c r="AF7" s="755">
        <v>399</v>
      </c>
      <c r="AG7" s="756"/>
      <c r="AH7" s="756"/>
      <c r="AI7" s="756"/>
      <c r="AJ7" s="757"/>
      <c r="AK7" s="758">
        <v>1040</v>
      </c>
      <c r="AL7" s="759"/>
      <c r="AM7" s="759"/>
      <c r="AN7" s="759"/>
      <c r="AO7" s="759"/>
      <c r="AP7" s="759">
        <v>7956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-12</v>
      </c>
      <c r="CI7" s="744"/>
      <c r="CJ7" s="744"/>
      <c r="CK7" s="744"/>
      <c r="CL7" s="745"/>
      <c r="CM7" s="743">
        <v>176</v>
      </c>
      <c r="CN7" s="744"/>
      <c r="CO7" s="744"/>
      <c r="CP7" s="744"/>
      <c r="CQ7" s="745"/>
      <c r="CR7" s="743">
        <v>50</v>
      </c>
      <c r="CS7" s="744"/>
      <c r="CT7" s="744"/>
      <c r="CU7" s="744"/>
      <c r="CV7" s="745"/>
      <c r="CW7" s="743">
        <v>61</v>
      </c>
      <c r="CX7" s="744"/>
      <c r="CY7" s="744"/>
      <c r="CZ7" s="744"/>
      <c r="DA7" s="745"/>
      <c r="DB7" s="743" t="s">
        <v>565</v>
      </c>
      <c r="DC7" s="744"/>
      <c r="DD7" s="744"/>
      <c r="DE7" s="744"/>
      <c r="DF7" s="745"/>
      <c r="DG7" s="743" t="s">
        <v>565</v>
      </c>
      <c r="DH7" s="744"/>
      <c r="DI7" s="744"/>
      <c r="DJ7" s="744"/>
      <c r="DK7" s="745"/>
      <c r="DL7" s="743" t="s">
        <v>565</v>
      </c>
      <c r="DM7" s="744"/>
      <c r="DN7" s="744"/>
      <c r="DO7" s="744"/>
      <c r="DP7" s="745"/>
      <c r="DQ7" s="743" t="s">
        <v>565</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12</v>
      </c>
      <c r="R8" s="784"/>
      <c r="S8" s="784"/>
      <c r="T8" s="784"/>
      <c r="U8" s="784"/>
      <c r="V8" s="784">
        <v>12</v>
      </c>
      <c r="W8" s="784"/>
      <c r="X8" s="784"/>
      <c r="Y8" s="784"/>
      <c r="Z8" s="784"/>
      <c r="AA8" s="784">
        <v>0</v>
      </c>
      <c r="AB8" s="784"/>
      <c r="AC8" s="784"/>
      <c r="AD8" s="784"/>
      <c r="AE8" s="785"/>
      <c r="AF8" s="786">
        <v>0</v>
      </c>
      <c r="AG8" s="787"/>
      <c r="AH8" s="787"/>
      <c r="AI8" s="787"/>
      <c r="AJ8" s="788"/>
      <c r="AK8" s="769" t="s">
        <v>553</v>
      </c>
      <c r="AL8" s="770"/>
      <c r="AM8" s="770"/>
      <c r="AN8" s="770"/>
      <c r="AO8" s="770"/>
      <c r="AP8" s="770" t="s">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3</v>
      </c>
      <c r="CI8" s="777"/>
      <c r="CJ8" s="777"/>
      <c r="CK8" s="777"/>
      <c r="CL8" s="778"/>
      <c r="CM8" s="776">
        <v>26</v>
      </c>
      <c r="CN8" s="777"/>
      <c r="CO8" s="777"/>
      <c r="CP8" s="777"/>
      <c r="CQ8" s="778"/>
      <c r="CR8" s="776">
        <v>3</v>
      </c>
      <c r="CS8" s="777"/>
      <c r="CT8" s="777"/>
      <c r="CU8" s="777"/>
      <c r="CV8" s="778"/>
      <c r="CW8" s="776" t="s">
        <v>565</v>
      </c>
      <c r="CX8" s="777"/>
      <c r="CY8" s="777"/>
      <c r="CZ8" s="777"/>
      <c r="DA8" s="778"/>
      <c r="DB8" s="776" t="s">
        <v>565</v>
      </c>
      <c r="DC8" s="777"/>
      <c r="DD8" s="777"/>
      <c r="DE8" s="777"/>
      <c r="DF8" s="778"/>
      <c r="DG8" s="776" t="s">
        <v>565</v>
      </c>
      <c r="DH8" s="777"/>
      <c r="DI8" s="777"/>
      <c r="DJ8" s="777"/>
      <c r="DK8" s="778"/>
      <c r="DL8" s="776" t="s">
        <v>565</v>
      </c>
      <c r="DM8" s="777"/>
      <c r="DN8" s="777"/>
      <c r="DO8" s="777"/>
      <c r="DP8" s="778"/>
      <c r="DQ8" s="776" t="s">
        <v>565</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14</v>
      </c>
      <c r="R9" s="784"/>
      <c r="S9" s="784"/>
      <c r="T9" s="784"/>
      <c r="U9" s="784"/>
      <c r="V9" s="784">
        <v>14</v>
      </c>
      <c r="W9" s="784"/>
      <c r="X9" s="784"/>
      <c r="Y9" s="784"/>
      <c r="Z9" s="784"/>
      <c r="AA9" s="784" t="s">
        <v>553</v>
      </c>
      <c r="AB9" s="784"/>
      <c r="AC9" s="784"/>
      <c r="AD9" s="784"/>
      <c r="AE9" s="785"/>
      <c r="AF9" s="786" t="s">
        <v>122</v>
      </c>
      <c r="AG9" s="787"/>
      <c r="AH9" s="787"/>
      <c r="AI9" s="787"/>
      <c r="AJ9" s="788"/>
      <c r="AK9" s="769" t="s">
        <v>553</v>
      </c>
      <c r="AL9" s="770"/>
      <c r="AM9" s="770"/>
      <c r="AN9" s="770"/>
      <c r="AO9" s="770"/>
      <c r="AP9" s="770" t="s">
        <v>553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0</v>
      </c>
      <c r="R10" s="784"/>
      <c r="S10" s="784"/>
      <c r="T10" s="784"/>
      <c r="U10" s="784"/>
      <c r="V10" s="784">
        <v>0</v>
      </c>
      <c r="W10" s="784"/>
      <c r="X10" s="784"/>
      <c r="Y10" s="784"/>
      <c r="Z10" s="784"/>
      <c r="AA10" s="784">
        <v>0</v>
      </c>
      <c r="AB10" s="784"/>
      <c r="AC10" s="784"/>
      <c r="AD10" s="784"/>
      <c r="AE10" s="785"/>
      <c r="AF10" s="786">
        <v>0</v>
      </c>
      <c r="AG10" s="787"/>
      <c r="AH10" s="787"/>
      <c r="AI10" s="787"/>
      <c r="AJ10" s="788"/>
      <c r="AK10" s="769" t="s">
        <v>553</v>
      </c>
      <c r="AL10" s="770"/>
      <c r="AM10" s="770"/>
      <c r="AN10" s="770"/>
      <c r="AO10" s="770"/>
      <c r="AP10" s="770" t="s">
        <v>553</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11888</v>
      </c>
      <c r="R23" s="793"/>
      <c r="S23" s="793"/>
      <c r="T23" s="793"/>
      <c r="U23" s="793"/>
      <c r="V23" s="793">
        <v>11283</v>
      </c>
      <c r="W23" s="793"/>
      <c r="X23" s="793"/>
      <c r="Y23" s="793"/>
      <c r="Z23" s="793"/>
      <c r="AA23" s="793">
        <v>605</v>
      </c>
      <c r="AB23" s="793"/>
      <c r="AC23" s="793"/>
      <c r="AD23" s="793"/>
      <c r="AE23" s="794"/>
      <c r="AF23" s="795">
        <v>605</v>
      </c>
      <c r="AG23" s="793"/>
      <c r="AH23" s="793"/>
      <c r="AI23" s="793"/>
      <c r="AJ23" s="796"/>
      <c r="AK23" s="797"/>
      <c r="AL23" s="798"/>
      <c r="AM23" s="798"/>
      <c r="AN23" s="798"/>
      <c r="AO23" s="798"/>
      <c r="AP23" s="793">
        <v>7956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1350</v>
      </c>
      <c r="R28" s="823"/>
      <c r="S28" s="823"/>
      <c r="T28" s="823"/>
      <c r="U28" s="823"/>
      <c r="V28" s="823">
        <v>1350</v>
      </c>
      <c r="W28" s="823"/>
      <c r="X28" s="823"/>
      <c r="Y28" s="823"/>
      <c r="Z28" s="823"/>
      <c r="AA28" s="823">
        <v>0</v>
      </c>
      <c r="AB28" s="823"/>
      <c r="AC28" s="823"/>
      <c r="AD28" s="823"/>
      <c r="AE28" s="824"/>
      <c r="AF28" s="825">
        <v>0</v>
      </c>
      <c r="AG28" s="823"/>
      <c r="AH28" s="823"/>
      <c r="AI28" s="823"/>
      <c r="AJ28" s="826"/>
      <c r="AK28" s="827">
        <v>103</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2090</v>
      </c>
      <c r="R29" s="784"/>
      <c r="S29" s="784"/>
      <c r="T29" s="784"/>
      <c r="U29" s="784"/>
      <c r="V29" s="784">
        <v>2017</v>
      </c>
      <c r="W29" s="784"/>
      <c r="X29" s="784"/>
      <c r="Y29" s="784"/>
      <c r="Z29" s="784"/>
      <c r="AA29" s="784">
        <v>73</v>
      </c>
      <c r="AB29" s="784"/>
      <c r="AC29" s="784"/>
      <c r="AD29" s="784"/>
      <c r="AE29" s="785"/>
      <c r="AF29" s="786">
        <v>73</v>
      </c>
      <c r="AG29" s="787"/>
      <c r="AH29" s="787"/>
      <c r="AI29" s="787"/>
      <c r="AJ29" s="788"/>
      <c r="AK29" s="834">
        <v>305</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13</v>
      </c>
      <c r="R30" s="784"/>
      <c r="S30" s="784"/>
      <c r="T30" s="784"/>
      <c r="U30" s="784"/>
      <c r="V30" s="784">
        <v>13</v>
      </c>
      <c r="W30" s="784"/>
      <c r="X30" s="784"/>
      <c r="Y30" s="784"/>
      <c r="Z30" s="784"/>
      <c r="AA30" s="784" t="s">
        <v>553</v>
      </c>
      <c r="AB30" s="784"/>
      <c r="AC30" s="784"/>
      <c r="AD30" s="784"/>
      <c r="AE30" s="785"/>
      <c r="AF30" s="786" t="s">
        <v>122</v>
      </c>
      <c r="AG30" s="787"/>
      <c r="AH30" s="787"/>
      <c r="AI30" s="787"/>
      <c r="AJ30" s="788"/>
      <c r="AK30" s="834">
        <v>9</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212</v>
      </c>
      <c r="R31" s="784"/>
      <c r="S31" s="784"/>
      <c r="T31" s="784"/>
      <c r="U31" s="784"/>
      <c r="V31" s="784">
        <v>211</v>
      </c>
      <c r="W31" s="784"/>
      <c r="X31" s="784"/>
      <c r="Y31" s="784"/>
      <c r="Z31" s="784"/>
      <c r="AA31" s="784">
        <v>0</v>
      </c>
      <c r="AB31" s="784"/>
      <c r="AC31" s="784"/>
      <c r="AD31" s="784"/>
      <c r="AE31" s="785"/>
      <c r="AF31" s="786">
        <v>0</v>
      </c>
      <c r="AG31" s="787"/>
      <c r="AH31" s="787"/>
      <c r="AI31" s="787"/>
      <c r="AJ31" s="788"/>
      <c r="AK31" s="834">
        <v>74</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736</v>
      </c>
      <c r="R32" s="784"/>
      <c r="S32" s="784"/>
      <c r="T32" s="784"/>
      <c r="U32" s="784"/>
      <c r="V32" s="784">
        <v>759</v>
      </c>
      <c r="W32" s="784"/>
      <c r="X32" s="784"/>
      <c r="Y32" s="784"/>
      <c r="Z32" s="784"/>
      <c r="AA32" s="784">
        <v>-23</v>
      </c>
      <c r="AB32" s="784"/>
      <c r="AC32" s="784"/>
      <c r="AD32" s="784"/>
      <c r="AE32" s="785"/>
      <c r="AF32" s="786">
        <v>1044</v>
      </c>
      <c r="AG32" s="787"/>
      <c r="AH32" s="787"/>
      <c r="AI32" s="787"/>
      <c r="AJ32" s="788"/>
      <c r="AK32" s="834">
        <v>275</v>
      </c>
      <c r="AL32" s="830"/>
      <c r="AM32" s="830"/>
      <c r="AN32" s="830"/>
      <c r="AO32" s="830"/>
      <c r="AP32" s="830">
        <v>833</v>
      </c>
      <c r="AQ32" s="830"/>
      <c r="AR32" s="830"/>
      <c r="AS32" s="830"/>
      <c r="AT32" s="830"/>
      <c r="AU32" s="830">
        <v>773</v>
      </c>
      <c r="AV32" s="830"/>
      <c r="AW32" s="830"/>
      <c r="AX32" s="830"/>
      <c r="AY32" s="830"/>
      <c r="AZ32" s="831" t="s">
        <v>553</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275</v>
      </c>
      <c r="R33" s="784"/>
      <c r="S33" s="784"/>
      <c r="T33" s="784"/>
      <c r="U33" s="784"/>
      <c r="V33" s="784">
        <v>266</v>
      </c>
      <c r="W33" s="784"/>
      <c r="X33" s="784"/>
      <c r="Y33" s="784"/>
      <c r="Z33" s="784"/>
      <c r="AA33" s="784">
        <v>9</v>
      </c>
      <c r="AB33" s="784"/>
      <c r="AC33" s="784"/>
      <c r="AD33" s="784"/>
      <c r="AE33" s="785"/>
      <c r="AF33" s="786">
        <v>122</v>
      </c>
      <c r="AG33" s="787"/>
      <c r="AH33" s="787"/>
      <c r="AI33" s="787"/>
      <c r="AJ33" s="788"/>
      <c r="AK33" s="834">
        <v>99</v>
      </c>
      <c r="AL33" s="830"/>
      <c r="AM33" s="830"/>
      <c r="AN33" s="830"/>
      <c r="AO33" s="830"/>
      <c r="AP33" s="830">
        <v>709</v>
      </c>
      <c r="AQ33" s="830"/>
      <c r="AR33" s="830"/>
      <c r="AS33" s="830"/>
      <c r="AT33" s="830"/>
      <c r="AU33" s="830">
        <v>643</v>
      </c>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398</v>
      </c>
      <c r="C34" s="781"/>
      <c r="D34" s="781"/>
      <c r="E34" s="781"/>
      <c r="F34" s="781"/>
      <c r="G34" s="781"/>
      <c r="H34" s="781"/>
      <c r="I34" s="781"/>
      <c r="J34" s="781"/>
      <c r="K34" s="781"/>
      <c r="L34" s="781"/>
      <c r="M34" s="781"/>
      <c r="N34" s="781"/>
      <c r="O34" s="781"/>
      <c r="P34" s="782"/>
      <c r="Q34" s="783">
        <v>241</v>
      </c>
      <c r="R34" s="784"/>
      <c r="S34" s="784"/>
      <c r="T34" s="784"/>
      <c r="U34" s="784"/>
      <c r="V34" s="784">
        <v>227</v>
      </c>
      <c r="W34" s="784"/>
      <c r="X34" s="784"/>
      <c r="Y34" s="784"/>
      <c r="Z34" s="784"/>
      <c r="AA34" s="784">
        <v>14</v>
      </c>
      <c r="AB34" s="784"/>
      <c r="AC34" s="784"/>
      <c r="AD34" s="784"/>
      <c r="AE34" s="785"/>
      <c r="AF34" s="786">
        <v>9</v>
      </c>
      <c r="AG34" s="787"/>
      <c r="AH34" s="787"/>
      <c r="AI34" s="787"/>
      <c r="AJ34" s="788"/>
      <c r="AK34" s="834" t="s">
        <v>553</v>
      </c>
      <c r="AL34" s="830"/>
      <c r="AM34" s="830"/>
      <c r="AN34" s="830"/>
      <c r="AO34" s="830"/>
      <c r="AP34" s="830" t="s">
        <v>553</v>
      </c>
      <c r="AQ34" s="830"/>
      <c r="AR34" s="830"/>
      <c r="AS34" s="830"/>
      <c r="AT34" s="830"/>
      <c r="AU34" s="830" t="s">
        <v>553</v>
      </c>
      <c r="AV34" s="830"/>
      <c r="AW34" s="830"/>
      <c r="AX34" s="830"/>
      <c r="AY34" s="830"/>
      <c r="AZ34" s="831" t="s">
        <v>553</v>
      </c>
      <c r="BA34" s="831"/>
      <c r="BB34" s="831"/>
      <c r="BC34" s="831"/>
      <c r="BD34" s="831"/>
      <c r="BE34" s="832" t="s">
        <v>399</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1248</v>
      </c>
      <c r="AG63" s="844"/>
      <c r="AH63" s="844"/>
      <c r="AI63" s="844"/>
      <c r="AJ63" s="845"/>
      <c r="AK63" s="846"/>
      <c r="AL63" s="841"/>
      <c r="AM63" s="841"/>
      <c r="AN63" s="841"/>
      <c r="AO63" s="841"/>
      <c r="AP63" s="844">
        <v>1542</v>
      </c>
      <c r="AQ63" s="844"/>
      <c r="AR63" s="844"/>
      <c r="AS63" s="844"/>
      <c r="AT63" s="844"/>
      <c r="AU63" s="844">
        <v>1415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554</v>
      </c>
      <c r="C68" s="870"/>
      <c r="D68" s="870"/>
      <c r="E68" s="870"/>
      <c r="F68" s="870"/>
      <c r="G68" s="870"/>
      <c r="H68" s="870"/>
      <c r="I68" s="870"/>
      <c r="J68" s="870"/>
      <c r="K68" s="870"/>
      <c r="L68" s="870"/>
      <c r="M68" s="870"/>
      <c r="N68" s="870"/>
      <c r="O68" s="870"/>
      <c r="P68" s="871"/>
      <c r="Q68" s="872">
        <v>129</v>
      </c>
      <c r="R68" s="866"/>
      <c r="S68" s="866"/>
      <c r="T68" s="866"/>
      <c r="U68" s="866"/>
      <c r="V68" s="866">
        <v>111</v>
      </c>
      <c r="W68" s="866"/>
      <c r="X68" s="866"/>
      <c r="Y68" s="866"/>
      <c r="Z68" s="866"/>
      <c r="AA68" s="866">
        <v>18</v>
      </c>
      <c r="AB68" s="866"/>
      <c r="AC68" s="866"/>
      <c r="AD68" s="866"/>
      <c r="AE68" s="866"/>
      <c r="AF68" s="866">
        <v>17</v>
      </c>
      <c r="AG68" s="866"/>
      <c r="AH68" s="866"/>
      <c r="AI68" s="866"/>
      <c r="AJ68" s="866"/>
      <c r="AK68" s="866">
        <v>7</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687</v>
      </c>
      <c r="R69" s="830"/>
      <c r="S69" s="830"/>
      <c r="T69" s="830"/>
      <c r="U69" s="830"/>
      <c r="V69" s="830">
        <v>665</v>
      </c>
      <c r="W69" s="830"/>
      <c r="X69" s="830"/>
      <c r="Y69" s="830"/>
      <c r="Z69" s="830"/>
      <c r="AA69" s="830">
        <v>22</v>
      </c>
      <c r="AB69" s="830"/>
      <c r="AC69" s="830"/>
      <c r="AD69" s="830"/>
      <c r="AE69" s="830"/>
      <c r="AF69" s="830">
        <v>22</v>
      </c>
      <c r="AG69" s="830"/>
      <c r="AH69" s="830"/>
      <c r="AI69" s="830"/>
      <c r="AJ69" s="830"/>
      <c r="AK69" s="830" t="s">
        <v>553</v>
      </c>
      <c r="AL69" s="830"/>
      <c r="AM69" s="830"/>
      <c r="AN69" s="830"/>
      <c r="AO69" s="830"/>
      <c r="AP69" s="830">
        <v>46</v>
      </c>
      <c r="AQ69" s="830"/>
      <c r="AR69" s="830"/>
      <c r="AS69" s="830"/>
      <c r="AT69" s="830"/>
      <c r="AU69" s="830">
        <v>12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556</v>
      </c>
      <c r="C70" s="874"/>
      <c r="D70" s="874"/>
      <c r="E70" s="874"/>
      <c r="F70" s="874"/>
      <c r="G70" s="874"/>
      <c r="H70" s="874"/>
      <c r="I70" s="874"/>
      <c r="J70" s="874"/>
      <c r="K70" s="874"/>
      <c r="L70" s="874"/>
      <c r="M70" s="874"/>
      <c r="N70" s="874"/>
      <c r="O70" s="874"/>
      <c r="P70" s="875"/>
      <c r="Q70" s="876">
        <v>6260</v>
      </c>
      <c r="R70" s="830"/>
      <c r="S70" s="830"/>
      <c r="T70" s="830"/>
      <c r="U70" s="830"/>
      <c r="V70" s="830">
        <v>6817</v>
      </c>
      <c r="W70" s="830"/>
      <c r="X70" s="830"/>
      <c r="Y70" s="830"/>
      <c r="Z70" s="830"/>
      <c r="AA70" s="830">
        <v>-557</v>
      </c>
      <c r="AB70" s="830"/>
      <c r="AC70" s="830"/>
      <c r="AD70" s="830"/>
      <c r="AE70" s="830"/>
      <c r="AF70" s="830">
        <v>3266</v>
      </c>
      <c r="AG70" s="830"/>
      <c r="AH70" s="830"/>
      <c r="AI70" s="830"/>
      <c r="AJ70" s="830"/>
      <c r="AK70" s="830" t="s">
        <v>553</v>
      </c>
      <c r="AL70" s="830"/>
      <c r="AM70" s="830"/>
      <c r="AN70" s="830"/>
      <c r="AO70" s="830"/>
      <c r="AP70" s="830">
        <v>13755</v>
      </c>
      <c r="AQ70" s="830"/>
      <c r="AR70" s="830"/>
      <c r="AS70" s="830"/>
      <c r="AT70" s="830"/>
      <c r="AU70" s="830">
        <v>121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557</v>
      </c>
      <c r="C71" s="874"/>
      <c r="D71" s="874"/>
      <c r="E71" s="874"/>
      <c r="F71" s="874"/>
      <c r="G71" s="874"/>
      <c r="H71" s="874"/>
      <c r="I71" s="874"/>
      <c r="J71" s="874"/>
      <c r="K71" s="874"/>
      <c r="L71" s="874"/>
      <c r="M71" s="874"/>
      <c r="N71" s="874"/>
      <c r="O71" s="874"/>
      <c r="P71" s="875"/>
      <c r="Q71" s="876">
        <v>6442</v>
      </c>
      <c r="R71" s="830"/>
      <c r="S71" s="830"/>
      <c r="T71" s="830"/>
      <c r="U71" s="830"/>
      <c r="V71" s="830">
        <v>6301</v>
      </c>
      <c r="W71" s="830"/>
      <c r="X71" s="830"/>
      <c r="Y71" s="830"/>
      <c r="Z71" s="830"/>
      <c r="AA71" s="830">
        <v>141</v>
      </c>
      <c r="AB71" s="830"/>
      <c r="AC71" s="830"/>
      <c r="AD71" s="830"/>
      <c r="AE71" s="830"/>
      <c r="AF71" s="830">
        <v>141</v>
      </c>
      <c r="AG71" s="830"/>
      <c r="AH71" s="830"/>
      <c r="AI71" s="830"/>
      <c r="AJ71" s="830"/>
      <c r="AK71" s="830">
        <v>20</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558</v>
      </c>
      <c r="C72" s="874"/>
      <c r="D72" s="874"/>
      <c r="E72" s="874"/>
      <c r="F72" s="874"/>
      <c r="G72" s="874"/>
      <c r="H72" s="874"/>
      <c r="I72" s="874"/>
      <c r="J72" s="874"/>
      <c r="K72" s="874"/>
      <c r="L72" s="874"/>
      <c r="M72" s="874"/>
      <c r="N72" s="874"/>
      <c r="O72" s="874"/>
      <c r="P72" s="875"/>
      <c r="Q72" s="876">
        <v>739</v>
      </c>
      <c r="R72" s="830"/>
      <c r="S72" s="830"/>
      <c r="T72" s="830"/>
      <c r="U72" s="830"/>
      <c r="V72" s="830">
        <v>371</v>
      </c>
      <c r="W72" s="830"/>
      <c r="X72" s="830"/>
      <c r="Y72" s="830"/>
      <c r="Z72" s="830"/>
      <c r="AA72" s="830">
        <v>368</v>
      </c>
      <c r="AB72" s="830"/>
      <c r="AC72" s="830"/>
      <c r="AD72" s="830"/>
      <c r="AE72" s="830"/>
      <c r="AF72" s="830">
        <v>368</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559</v>
      </c>
      <c r="C73" s="874"/>
      <c r="D73" s="874"/>
      <c r="E73" s="874"/>
      <c r="F73" s="874"/>
      <c r="G73" s="874"/>
      <c r="H73" s="874"/>
      <c r="I73" s="874"/>
      <c r="J73" s="874"/>
      <c r="K73" s="874"/>
      <c r="L73" s="874"/>
      <c r="M73" s="874"/>
      <c r="N73" s="874"/>
      <c r="O73" s="874"/>
      <c r="P73" s="875"/>
      <c r="Q73" s="876">
        <v>257</v>
      </c>
      <c r="R73" s="830"/>
      <c r="S73" s="830"/>
      <c r="T73" s="830"/>
      <c r="U73" s="830"/>
      <c r="V73" s="830">
        <v>221</v>
      </c>
      <c r="W73" s="830"/>
      <c r="X73" s="830"/>
      <c r="Y73" s="830"/>
      <c r="Z73" s="830"/>
      <c r="AA73" s="830">
        <v>36</v>
      </c>
      <c r="AB73" s="830"/>
      <c r="AC73" s="830"/>
      <c r="AD73" s="830"/>
      <c r="AE73" s="830"/>
      <c r="AF73" s="830">
        <v>36</v>
      </c>
      <c r="AG73" s="830"/>
      <c r="AH73" s="830"/>
      <c r="AI73" s="830"/>
      <c r="AJ73" s="830"/>
      <c r="AK73" s="830">
        <v>255</v>
      </c>
      <c r="AL73" s="830"/>
      <c r="AM73" s="830"/>
      <c r="AN73" s="830"/>
      <c r="AO73" s="830"/>
      <c r="AP73" s="830" t="s">
        <v>553</v>
      </c>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560</v>
      </c>
      <c r="C74" s="874"/>
      <c r="D74" s="874"/>
      <c r="E74" s="874"/>
      <c r="F74" s="874"/>
      <c r="G74" s="874"/>
      <c r="H74" s="874"/>
      <c r="I74" s="874"/>
      <c r="J74" s="874"/>
      <c r="K74" s="874"/>
      <c r="L74" s="874"/>
      <c r="M74" s="874"/>
      <c r="N74" s="874"/>
      <c r="O74" s="874"/>
      <c r="P74" s="875"/>
      <c r="Q74" s="876">
        <v>101</v>
      </c>
      <c r="R74" s="830"/>
      <c r="S74" s="830"/>
      <c r="T74" s="830"/>
      <c r="U74" s="830"/>
      <c r="V74" s="830">
        <v>91</v>
      </c>
      <c r="W74" s="830"/>
      <c r="X74" s="830"/>
      <c r="Y74" s="830"/>
      <c r="Z74" s="830"/>
      <c r="AA74" s="830">
        <v>11</v>
      </c>
      <c r="AB74" s="830"/>
      <c r="AC74" s="830"/>
      <c r="AD74" s="830"/>
      <c r="AE74" s="830"/>
      <c r="AF74" s="830">
        <v>11</v>
      </c>
      <c r="AG74" s="830"/>
      <c r="AH74" s="830"/>
      <c r="AI74" s="830"/>
      <c r="AJ74" s="830"/>
      <c r="AK74" s="830">
        <v>28</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561</v>
      </c>
      <c r="C75" s="874"/>
      <c r="D75" s="874"/>
      <c r="E75" s="874"/>
      <c r="F75" s="874"/>
      <c r="G75" s="874"/>
      <c r="H75" s="874"/>
      <c r="I75" s="874"/>
      <c r="J75" s="874"/>
      <c r="K75" s="874"/>
      <c r="L75" s="874"/>
      <c r="M75" s="874"/>
      <c r="N75" s="874"/>
      <c r="O75" s="874"/>
      <c r="P75" s="875"/>
      <c r="Q75" s="877">
        <v>1199</v>
      </c>
      <c r="R75" s="878"/>
      <c r="S75" s="878"/>
      <c r="T75" s="878"/>
      <c r="U75" s="834"/>
      <c r="V75" s="879">
        <v>1199</v>
      </c>
      <c r="W75" s="878"/>
      <c r="X75" s="878"/>
      <c r="Y75" s="878"/>
      <c r="Z75" s="834"/>
      <c r="AA75" s="879" t="s">
        <v>553</v>
      </c>
      <c r="AB75" s="878"/>
      <c r="AC75" s="878"/>
      <c r="AD75" s="878"/>
      <c r="AE75" s="834"/>
      <c r="AF75" s="879" t="s">
        <v>553</v>
      </c>
      <c r="AG75" s="878"/>
      <c r="AH75" s="878"/>
      <c r="AI75" s="878"/>
      <c r="AJ75" s="834"/>
      <c r="AK75" s="879" t="s">
        <v>553</v>
      </c>
      <c r="AL75" s="878"/>
      <c r="AM75" s="878"/>
      <c r="AN75" s="878"/>
      <c r="AO75" s="834"/>
      <c r="AP75" s="879" t="s">
        <v>553</v>
      </c>
      <c r="AQ75" s="878"/>
      <c r="AR75" s="878"/>
      <c r="AS75" s="878"/>
      <c r="AT75" s="834"/>
      <c r="AU75" s="879" t="s">
        <v>553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562</v>
      </c>
      <c r="C76" s="874"/>
      <c r="D76" s="874"/>
      <c r="E76" s="874"/>
      <c r="F76" s="874"/>
      <c r="G76" s="874"/>
      <c r="H76" s="874"/>
      <c r="I76" s="874"/>
      <c r="J76" s="874"/>
      <c r="K76" s="874"/>
      <c r="L76" s="874"/>
      <c r="M76" s="874"/>
      <c r="N76" s="874"/>
      <c r="O76" s="874"/>
      <c r="P76" s="875"/>
      <c r="Q76" s="877">
        <v>313311</v>
      </c>
      <c r="R76" s="878"/>
      <c r="S76" s="878"/>
      <c r="T76" s="878"/>
      <c r="U76" s="834"/>
      <c r="V76" s="879">
        <v>310666</v>
      </c>
      <c r="W76" s="878"/>
      <c r="X76" s="878"/>
      <c r="Y76" s="878"/>
      <c r="Z76" s="834"/>
      <c r="AA76" s="879">
        <v>2644</v>
      </c>
      <c r="AB76" s="878"/>
      <c r="AC76" s="878"/>
      <c r="AD76" s="878"/>
      <c r="AE76" s="834"/>
      <c r="AF76" s="879">
        <v>2644</v>
      </c>
      <c r="AG76" s="878"/>
      <c r="AH76" s="878"/>
      <c r="AI76" s="878"/>
      <c r="AJ76" s="834"/>
      <c r="AK76" s="879">
        <v>2298</v>
      </c>
      <c r="AL76" s="878"/>
      <c r="AM76" s="878"/>
      <c r="AN76" s="878"/>
      <c r="AO76" s="834"/>
      <c r="AP76" s="879" t="s">
        <v>553</v>
      </c>
      <c r="AQ76" s="878"/>
      <c r="AR76" s="878"/>
      <c r="AS76" s="878"/>
      <c r="AT76" s="834"/>
      <c r="AU76" s="879" t="s">
        <v>553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6505</v>
      </c>
      <c r="AG88" s="844"/>
      <c r="AH88" s="844"/>
      <c r="AI88" s="844"/>
      <c r="AJ88" s="844"/>
      <c r="AK88" s="841"/>
      <c r="AL88" s="841"/>
      <c r="AM88" s="841"/>
      <c r="AN88" s="841"/>
      <c r="AO88" s="841"/>
      <c r="AP88" s="844">
        <v>13801</v>
      </c>
      <c r="AQ88" s="844"/>
      <c r="AR88" s="844"/>
      <c r="AS88" s="844"/>
      <c r="AT88" s="844"/>
      <c r="AU88" s="844">
        <v>133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53</v>
      </c>
      <c r="CS102" s="852"/>
      <c r="CT102" s="852"/>
      <c r="CU102" s="852"/>
      <c r="CV102" s="891"/>
      <c r="CW102" s="890">
        <v>61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989363</v>
      </c>
      <c r="AB110" s="900"/>
      <c r="AC110" s="900"/>
      <c r="AD110" s="900"/>
      <c r="AE110" s="901"/>
      <c r="AF110" s="902">
        <v>994434</v>
      </c>
      <c r="AG110" s="900"/>
      <c r="AH110" s="900"/>
      <c r="AI110" s="900"/>
      <c r="AJ110" s="901"/>
      <c r="AK110" s="902">
        <v>916533</v>
      </c>
      <c r="AL110" s="900"/>
      <c r="AM110" s="900"/>
      <c r="AN110" s="900"/>
      <c r="AO110" s="901"/>
      <c r="AP110" s="903">
        <v>18.3</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8323841</v>
      </c>
      <c r="BR110" s="931"/>
      <c r="BS110" s="931"/>
      <c r="BT110" s="931"/>
      <c r="BU110" s="931"/>
      <c r="BV110" s="931">
        <v>8305721</v>
      </c>
      <c r="BW110" s="931"/>
      <c r="BX110" s="931"/>
      <c r="BY110" s="931"/>
      <c r="BZ110" s="931"/>
      <c r="CA110" s="931">
        <v>7955532</v>
      </c>
      <c r="CB110" s="931"/>
      <c r="CC110" s="931"/>
      <c r="CD110" s="931"/>
      <c r="CE110" s="931"/>
      <c r="CF110" s="944">
        <v>159.1</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211378</v>
      </c>
      <c r="DH110" s="931"/>
      <c r="DI110" s="931"/>
      <c r="DJ110" s="931"/>
      <c r="DK110" s="931"/>
      <c r="DL110" s="931">
        <v>203659</v>
      </c>
      <c r="DM110" s="931"/>
      <c r="DN110" s="931"/>
      <c r="DO110" s="931"/>
      <c r="DP110" s="931"/>
      <c r="DQ110" s="931">
        <v>195910</v>
      </c>
      <c r="DR110" s="931"/>
      <c r="DS110" s="931"/>
      <c r="DT110" s="931"/>
      <c r="DU110" s="931"/>
      <c r="DV110" s="932">
        <v>3.9</v>
      </c>
      <c r="DW110" s="932"/>
      <c r="DX110" s="932"/>
      <c r="DY110" s="932"/>
      <c r="DZ110" s="933"/>
    </row>
    <row r="111" spans="1:131" s="218" customFormat="1" ht="26.25"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443751</v>
      </c>
      <c r="BR111" s="926"/>
      <c r="BS111" s="926"/>
      <c r="BT111" s="926"/>
      <c r="BU111" s="926"/>
      <c r="BV111" s="926">
        <v>414065</v>
      </c>
      <c r="BW111" s="926"/>
      <c r="BX111" s="926"/>
      <c r="BY111" s="926"/>
      <c r="BZ111" s="926"/>
      <c r="CA111" s="926">
        <v>483237</v>
      </c>
      <c r="CB111" s="926"/>
      <c r="CC111" s="926"/>
      <c r="CD111" s="926"/>
      <c r="CE111" s="926"/>
      <c r="CF111" s="920">
        <v>9.6999999999999993</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2238</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1386264</v>
      </c>
      <c r="BR112" s="926"/>
      <c r="BS112" s="926"/>
      <c r="BT112" s="926"/>
      <c r="BU112" s="926"/>
      <c r="BV112" s="926">
        <v>1425092</v>
      </c>
      <c r="BW112" s="926"/>
      <c r="BX112" s="926"/>
      <c r="BY112" s="926"/>
      <c r="BZ112" s="926"/>
      <c r="CA112" s="926">
        <v>1415401</v>
      </c>
      <c r="CB112" s="926"/>
      <c r="CC112" s="926"/>
      <c r="CD112" s="926"/>
      <c r="CE112" s="926"/>
      <c r="CF112" s="920">
        <v>28.3</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223958</v>
      </c>
      <c r="AB113" s="938"/>
      <c r="AC113" s="938"/>
      <c r="AD113" s="938"/>
      <c r="AE113" s="939"/>
      <c r="AF113" s="940">
        <v>181041</v>
      </c>
      <c r="AG113" s="938"/>
      <c r="AH113" s="938"/>
      <c r="AI113" s="938"/>
      <c r="AJ113" s="939"/>
      <c r="AK113" s="940">
        <v>213713</v>
      </c>
      <c r="AL113" s="938"/>
      <c r="AM113" s="938"/>
      <c r="AN113" s="938"/>
      <c r="AO113" s="939"/>
      <c r="AP113" s="941">
        <v>4.3</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163410</v>
      </c>
      <c r="BR113" s="926"/>
      <c r="BS113" s="926"/>
      <c r="BT113" s="926"/>
      <c r="BU113" s="926"/>
      <c r="BV113" s="926">
        <v>151458</v>
      </c>
      <c r="BW113" s="926"/>
      <c r="BX113" s="926"/>
      <c r="BY113" s="926"/>
      <c r="BZ113" s="926"/>
      <c r="CA113" s="926">
        <v>133058</v>
      </c>
      <c r="CB113" s="926"/>
      <c r="CC113" s="926"/>
      <c r="CD113" s="926"/>
      <c r="CE113" s="926"/>
      <c r="CF113" s="920">
        <v>2.7</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16425</v>
      </c>
      <c r="AB114" s="959"/>
      <c r="AC114" s="959"/>
      <c r="AD114" s="959"/>
      <c r="AE114" s="960"/>
      <c r="AF114" s="961">
        <v>16425</v>
      </c>
      <c r="AG114" s="959"/>
      <c r="AH114" s="959"/>
      <c r="AI114" s="959"/>
      <c r="AJ114" s="960"/>
      <c r="AK114" s="961">
        <v>16424</v>
      </c>
      <c r="AL114" s="959"/>
      <c r="AM114" s="959"/>
      <c r="AN114" s="959"/>
      <c r="AO114" s="960"/>
      <c r="AP114" s="962">
        <v>0.3</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1075142</v>
      </c>
      <c r="BR114" s="926"/>
      <c r="BS114" s="926"/>
      <c r="BT114" s="926"/>
      <c r="BU114" s="926"/>
      <c r="BV114" s="926">
        <v>1071351</v>
      </c>
      <c r="BW114" s="926"/>
      <c r="BX114" s="926"/>
      <c r="BY114" s="926"/>
      <c r="BZ114" s="926"/>
      <c r="CA114" s="926">
        <v>1112135</v>
      </c>
      <c r="CB114" s="926"/>
      <c r="CC114" s="926"/>
      <c r="CD114" s="926"/>
      <c r="CE114" s="926"/>
      <c r="CF114" s="920">
        <v>22.2</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15297</v>
      </c>
      <c r="AB115" s="938"/>
      <c r="AC115" s="938"/>
      <c r="AD115" s="938"/>
      <c r="AE115" s="939"/>
      <c r="AF115" s="940">
        <v>14290</v>
      </c>
      <c r="AG115" s="938"/>
      <c r="AH115" s="938"/>
      <c r="AI115" s="938"/>
      <c r="AJ115" s="939"/>
      <c r="AK115" s="940">
        <v>12857</v>
      </c>
      <c r="AL115" s="938"/>
      <c r="AM115" s="938"/>
      <c r="AN115" s="938"/>
      <c r="AO115" s="939"/>
      <c r="AP115" s="941">
        <v>0.3</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1245043</v>
      </c>
      <c r="AB117" s="979"/>
      <c r="AC117" s="979"/>
      <c r="AD117" s="979"/>
      <c r="AE117" s="980"/>
      <c r="AF117" s="981">
        <v>1206190</v>
      </c>
      <c r="AG117" s="979"/>
      <c r="AH117" s="979"/>
      <c r="AI117" s="979"/>
      <c r="AJ117" s="980"/>
      <c r="AK117" s="981">
        <v>1159527</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11392408</v>
      </c>
      <c r="BR119" s="1000"/>
      <c r="BS119" s="1000"/>
      <c r="BT119" s="1000"/>
      <c r="BU119" s="1000"/>
      <c r="BV119" s="1000">
        <v>11367687</v>
      </c>
      <c r="BW119" s="1000"/>
      <c r="BX119" s="1000"/>
      <c r="BY119" s="1000"/>
      <c r="BZ119" s="1000"/>
      <c r="CA119" s="1000">
        <v>11099363</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230135</v>
      </c>
      <c r="DH119" s="986"/>
      <c r="DI119" s="986"/>
      <c r="DJ119" s="986"/>
      <c r="DK119" s="987"/>
      <c r="DL119" s="985">
        <v>210406</v>
      </c>
      <c r="DM119" s="986"/>
      <c r="DN119" s="986"/>
      <c r="DO119" s="986"/>
      <c r="DP119" s="987"/>
      <c r="DQ119" s="985">
        <v>287327</v>
      </c>
      <c r="DR119" s="986"/>
      <c r="DS119" s="986"/>
      <c r="DT119" s="986"/>
      <c r="DU119" s="987"/>
      <c r="DV119" s="988">
        <v>5.7</v>
      </c>
      <c r="DW119" s="989"/>
      <c r="DX119" s="989"/>
      <c r="DY119" s="989"/>
      <c r="DZ119" s="990"/>
    </row>
    <row r="120" spans="1:130" s="218" customFormat="1" ht="26.25" customHeight="1" x14ac:dyDescent="0.2">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2268</v>
      </c>
      <c r="AB120" s="959"/>
      <c r="AC120" s="959"/>
      <c r="AD120" s="959"/>
      <c r="AE120" s="960"/>
      <c r="AF120" s="961">
        <v>2268</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5339975</v>
      </c>
      <c r="BR120" s="931"/>
      <c r="BS120" s="931"/>
      <c r="BT120" s="931"/>
      <c r="BU120" s="931"/>
      <c r="BV120" s="931">
        <v>4815859</v>
      </c>
      <c r="BW120" s="931"/>
      <c r="BX120" s="931"/>
      <c r="BY120" s="931"/>
      <c r="BZ120" s="931"/>
      <c r="CA120" s="931">
        <v>4587151</v>
      </c>
      <c r="CB120" s="931"/>
      <c r="CC120" s="931"/>
      <c r="CD120" s="931"/>
      <c r="CE120" s="931"/>
      <c r="CF120" s="944">
        <v>91.7</v>
      </c>
      <c r="CG120" s="945"/>
      <c r="CH120" s="945"/>
      <c r="CI120" s="945"/>
      <c r="CJ120" s="945"/>
      <c r="CK120" s="1006" t="s">
        <v>450</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883041</v>
      </c>
      <c r="DH120" s="931"/>
      <c r="DI120" s="931"/>
      <c r="DJ120" s="931"/>
      <c r="DK120" s="931"/>
      <c r="DL120" s="931">
        <v>793652</v>
      </c>
      <c r="DM120" s="931"/>
      <c r="DN120" s="931"/>
      <c r="DO120" s="931"/>
      <c r="DP120" s="931"/>
      <c r="DQ120" s="931">
        <v>772544</v>
      </c>
      <c r="DR120" s="931"/>
      <c r="DS120" s="931"/>
      <c r="DT120" s="931"/>
      <c r="DU120" s="931"/>
      <c r="DV120" s="932">
        <v>15.5</v>
      </c>
      <c r="DW120" s="932"/>
      <c r="DX120" s="932"/>
      <c r="DY120" s="932"/>
      <c r="DZ120" s="933"/>
    </row>
    <row r="121" spans="1:130" s="218" customFormat="1" ht="26.25" customHeight="1" x14ac:dyDescent="0.2">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597973</v>
      </c>
      <c r="BR121" s="926"/>
      <c r="BS121" s="926"/>
      <c r="BT121" s="926"/>
      <c r="BU121" s="926"/>
      <c r="BV121" s="926">
        <v>520228</v>
      </c>
      <c r="BW121" s="926"/>
      <c r="BX121" s="926"/>
      <c r="BY121" s="926"/>
      <c r="BZ121" s="926"/>
      <c r="CA121" s="926">
        <v>444068</v>
      </c>
      <c r="CB121" s="926"/>
      <c r="CC121" s="926"/>
      <c r="CD121" s="926"/>
      <c r="CE121" s="926"/>
      <c r="CF121" s="920">
        <v>8.9</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503223</v>
      </c>
      <c r="DH121" s="926"/>
      <c r="DI121" s="926"/>
      <c r="DJ121" s="926"/>
      <c r="DK121" s="926"/>
      <c r="DL121" s="926">
        <v>631440</v>
      </c>
      <c r="DM121" s="926"/>
      <c r="DN121" s="926"/>
      <c r="DO121" s="926"/>
      <c r="DP121" s="926"/>
      <c r="DQ121" s="926">
        <v>642857</v>
      </c>
      <c r="DR121" s="926"/>
      <c r="DS121" s="926"/>
      <c r="DT121" s="926"/>
      <c r="DU121" s="926"/>
      <c r="DV121" s="927">
        <v>12.9</v>
      </c>
      <c r="DW121" s="927"/>
      <c r="DX121" s="927"/>
      <c r="DY121" s="927"/>
      <c r="DZ121" s="928"/>
    </row>
    <row r="122" spans="1:130" s="218" customFormat="1" ht="26.25" customHeight="1" x14ac:dyDescent="0.2">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6581972</v>
      </c>
      <c r="BR122" s="1000"/>
      <c r="BS122" s="1000"/>
      <c r="BT122" s="1000"/>
      <c r="BU122" s="1000"/>
      <c r="BV122" s="1000">
        <v>6574804</v>
      </c>
      <c r="BW122" s="1000"/>
      <c r="BX122" s="1000"/>
      <c r="BY122" s="1000"/>
      <c r="BZ122" s="1000"/>
      <c r="CA122" s="1000">
        <v>6295088</v>
      </c>
      <c r="CB122" s="1000"/>
      <c r="CC122" s="1000"/>
      <c r="CD122" s="1000"/>
      <c r="CE122" s="1000"/>
      <c r="CF122" s="1017">
        <v>125.9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12519920</v>
      </c>
      <c r="BR123" s="1064"/>
      <c r="BS123" s="1064"/>
      <c r="BT123" s="1064"/>
      <c r="BU123" s="1064"/>
      <c r="BV123" s="1064">
        <v>11910891</v>
      </c>
      <c r="BW123" s="1064"/>
      <c r="BX123" s="1064"/>
      <c r="BY123" s="1064"/>
      <c r="BZ123" s="1064"/>
      <c r="CA123" s="1064">
        <v>11326307</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13029</v>
      </c>
      <c r="AB127" s="959"/>
      <c r="AC127" s="959"/>
      <c r="AD127" s="959"/>
      <c r="AE127" s="960"/>
      <c r="AF127" s="961">
        <v>12022</v>
      </c>
      <c r="AG127" s="959"/>
      <c r="AH127" s="959"/>
      <c r="AI127" s="959"/>
      <c r="AJ127" s="960"/>
      <c r="AK127" s="961">
        <v>12857</v>
      </c>
      <c r="AL127" s="959"/>
      <c r="AM127" s="959"/>
      <c r="AN127" s="959"/>
      <c r="AO127" s="960"/>
      <c r="AP127" s="962">
        <v>0.3</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67078</v>
      </c>
      <c r="AB128" s="1046"/>
      <c r="AC128" s="1046"/>
      <c r="AD128" s="1046"/>
      <c r="AE128" s="1047"/>
      <c r="AF128" s="1048">
        <v>63177</v>
      </c>
      <c r="AG128" s="1046"/>
      <c r="AH128" s="1046"/>
      <c r="AI128" s="1046"/>
      <c r="AJ128" s="1047"/>
      <c r="AK128" s="1048">
        <v>61510</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14.61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5588421</v>
      </c>
      <c r="AB129" s="959"/>
      <c r="AC129" s="959"/>
      <c r="AD129" s="959"/>
      <c r="AE129" s="960"/>
      <c r="AF129" s="961">
        <v>5544671</v>
      </c>
      <c r="AG129" s="959"/>
      <c r="AH129" s="959"/>
      <c r="AI129" s="959"/>
      <c r="AJ129" s="960"/>
      <c r="AK129" s="961">
        <v>5663099</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19.61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735697</v>
      </c>
      <c r="AB130" s="959"/>
      <c r="AC130" s="959"/>
      <c r="AD130" s="959"/>
      <c r="AE130" s="960"/>
      <c r="AF130" s="961">
        <v>722907</v>
      </c>
      <c r="AG130" s="959"/>
      <c r="AH130" s="959"/>
      <c r="AI130" s="959"/>
      <c r="AJ130" s="960"/>
      <c r="AK130" s="961">
        <v>663230</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4852724</v>
      </c>
      <c r="AB131" s="986"/>
      <c r="AC131" s="986"/>
      <c r="AD131" s="986"/>
      <c r="AE131" s="987"/>
      <c r="AF131" s="985">
        <v>4821764</v>
      </c>
      <c r="AG131" s="986"/>
      <c r="AH131" s="986"/>
      <c r="AI131" s="986"/>
      <c r="AJ131" s="987"/>
      <c r="AK131" s="985">
        <v>4999869</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9.1138090690000002</v>
      </c>
      <c r="AB132" s="1097"/>
      <c r="AC132" s="1097"/>
      <c r="AD132" s="1097"/>
      <c r="AE132" s="1098"/>
      <c r="AF132" s="1099">
        <v>8.7127034840000004</v>
      </c>
      <c r="AG132" s="1097"/>
      <c r="AH132" s="1097"/>
      <c r="AI132" s="1097"/>
      <c r="AJ132" s="1098"/>
      <c r="AK132" s="1099">
        <v>8.6959678339999993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8.6</v>
      </c>
      <c r="AB133" s="1080"/>
      <c r="AC133" s="1080"/>
      <c r="AD133" s="1080"/>
      <c r="AE133" s="1081"/>
      <c r="AF133" s="1079">
        <v>8.8000000000000007</v>
      </c>
      <c r="AG133" s="1080"/>
      <c r="AH133" s="1080"/>
      <c r="AI133" s="1080"/>
      <c r="AJ133" s="1081"/>
      <c r="AK133" s="1079">
        <v>8.8000000000000007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J/+T5fNET+bmHzIMOGLZYizBBTcxpKjgqBBRmAa/QRpowQd8u/3kUh70M5zFGq3EbzXO2Vci5/+GngdXTyNkQ==" saltValue="x36AknTh+ofU5dlHGxAV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3"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480</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WCuHdPsnvImBfPYgw3LLjjNus3yF0eT2y4RSRt78E9C4gWrQtvUX+kjeVrAPce5oQk0wfTMVGq52A0XKBVt1Q==" saltValue="eiqzCZUJGow0edTb1NMo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R4"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Q15Bn5kV6MmWCFN7vYzj1iHOL/fdnxz+vndOaK2FrmzzPTX/Pgq1KWDdfq5IffLUPpowYo4jw79zCrs9Eg01w==" saltValue="jUgm0aPSLRHR5uwdY4tz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1793248</v>
      </c>
      <c r="AP9" s="269">
        <v>175895</v>
      </c>
      <c r="AQ9" s="270">
        <v>134407</v>
      </c>
      <c r="AR9" s="271">
        <v>30.9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26596</v>
      </c>
      <c r="AP10" s="272">
        <v>2609</v>
      </c>
      <c r="AQ10" s="273">
        <v>20909</v>
      </c>
      <c r="AR10" s="274">
        <v>-87.5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384</v>
      </c>
      <c r="AP11" s="272">
        <v>38</v>
      </c>
      <c r="AQ11" s="273">
        <v>3830</v>
      </c>
      <c r="AR11" s="274">
        <v>-99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t="s">
        <v>492</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35235</v>
      </c>
      <c r="AP13" s="272">
        <v>3456</v>
      </c>
      <c r="AQ13" s="273">
        <v>6402</v>
      </c>
      <c r="AR13" s="274">
        <v>-46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t="s">
        <v>492</v>
      </c>
      <c r="AP14" s="272" t="s">
        <v>492</v>
      </c>
      <c r="AQ14" s="273">
        <v>3167</v>
      </c>
      <c r="AR14" s="274" t="s">
        <v>492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-71129</v>
      </c>
      <c r="AP15" s="272">
        <v>-6977</v>
      </c>
      <c r="AQ15" s="273">
        <v>-7315</v>
      </c>
      <c r="AR15" s="274">
        <v>-4.5999999999999996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1784334</v>
      </c>
      <c r="AP16" s="272">
        <v>175021</v>
      </c>
      <c r="AQ16" s="273">
        <v>161400</v>
      </c>
      <c r="AR16" s="274">
        <v>8.4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19.23</v>
      </c>
      <c r="AP21" s="286">
        <v>13.23</v>
      </c>
      <c r="AQ21" s="287">
        <v>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96.8</v>
      </c>
      <c r="AP22" s="291">
        <v>95.5</v>
      </c>
      <c r="AQ22" s="292">
        <v>1.3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916533</v>
      </c>
      <c r="AP32" s="300">
        <v>89900</v>
      </c>
      <c r="AQ32" s="301">
        <v>84123</v>
      </c>
      <c r="AR32" s="302">
        <v>6.9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t="s">
        <v>492</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213713</v>
      </c>
      <c r="AP35" s="300">
        <v>20963</v>
      </c>
      <c r="AQ35" s="301">
        <v>25612</v>
      </c>
      <c r="AR35" s="302">
        <v>-18.2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16424</v>
      </c>
      <c r="AP36" s="300">
        <v>1611</v>
      </c>
      <c r="AQ36" s="301">
        <v>3548</v>
      </c>
      <c r="AR36" s="302">
        <v>-54.6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12857</v>
      </c>
      <c r="AP37" s="300">
        <v>1261</v>
      </c>
      <c r="AQ37" s="301">
        <v>660</v>
      </c>
      <c r="AR37" s="302">
        <v>91.1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49</v>
      </c>
      <c r="AR38" s="292" t="s">
        <v>492</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-61510</v>
      </c>
      <c r="AP39" s="300">
        <v>-6033</v>
      </c>
      <c r="AQ39" s="301">
        <v>-3738</v>
      </c>
      <c r="AR39" s="302">
        <v>61.4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-663230</v>
      </c>
      <c r="AP40" s="300">
        <v>-65054</v>
      </c>
      <c r="AQ40" s="301">
        <v>-72431</v>
      </c>
      <c r="AR40" s="302">
        <v>-10.199999999999999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434787</v>
      </c>
      <c r="AP41" s="300">
        <v>42647</v>
      </c>
      <c r="AQ41" s="301">
        <v>37824</v>
      </c>
      <c r="AR41" s="302">
        <v>12.8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1251835</v>
      </c>
      <c r="AN51" s="322">
        <v>114574</v>
      </c>
      <c r="AO51" s="323">
        <v>10.6</v>
      </c>
      <c r="AP51" s="324">
        <v>120302</v>
      </c>
      <c r="AQ51" s="325">
        <v>1.7</v>
      </c>
      <c r="AR51" s="326">
        <v>8.9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573189</v>
      </c>
      <c r="AN52" s="330">
        <v>52461</v>
      </c>
      <c r="AO52" s="331">
        <v>-34.4</v>
      </c>
      <c r="AP52" s="332">
        <v>59328</v>
      </c>
      <c r="AQ52" s="333">
        <v>18.7</v>
      </c>
      <c r="AR52" s="334">
        <v>-53.1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1186346</v>
      </c>
      <c r="AN53" s="322">
        <v>111081</v>
      </c>
      <c r="AO53" s="323">
        <v>-3</v>
      </c>
      <c r="AP53" s="324">
        <v>114841</v>
      </c>
      <c r="AQ53" s="325">
        <v>-4.5</v>
      </c>
      <c r="AR53" s="326">
        <v>1.5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686609</v>
      </c>
      <c r="AN54" s="330">
        <v>64289</v>
      </c>
      <c r="AO54" s="331">
        <v>22.5</v>
      </c>
      <c r="AP54" s="332">
        <v>51589</v>
      </c>
      <c r="AQ54" s="333">
        <v>-13</v>
      </c>
      <c r="AR54" s="334">
        <v>35.5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791543</v>
      </c>
      <c r="AN55" s="322">
        <v>75335</v>
      </c>
      <c r="AO55" s="323">
        <v>-32.200000000000003</v>
      </c>
      <c r="AP55" s="324">
        <v>124145</v>
      </c>
      <c r="AQ55" s="325">
        <v>8.1</v>
      </c>
      <c r="AR55" s="326">
        <v>-40.299999999999997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620426</v>
      </c>
      <c r="AN56" s="330">
        <v>59049</v>
      </c>
      <c r="AO56" s="331">
        <v>-8.1999999999999993</v>
      </c>
      <c r="AP56" s="332">
        <v>54761</v>
      </c>
      <c r="AQ56" s="333">
        <v>6.1</v>
      </c>
      <c r="AR56" s="334">
        <v>-14.3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1628125</v>
      </c>
      <c r="AN57" s="322">
        <v>157352</v>
      </c>
      <c r="AO57" s="323">
        <v>108.9</v>
      </c>
      <c r="AP57" s="324">
        <v>131480</v>
      </c>
      <c r="AQ57" s="325">
        <v>5.9</v>
      </c>
      <c r="AR57" s="326">
        <v>103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494589</v>
      </c>
      <c r="AN58" s="330">
        <v>47800</v>
      </c>
      <c r="AO58" s="331">
        <v>-19.100000000000001</v>
      </c>
      <c r="AP58" s="332">
        <v>63148</v>
      </c>
      <c r="AQ58" s="333">
        <v>15.3</v>
      </c>
      <c r="AR58" s="334">
        <v>-34.4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1219776</v>
      </c>
      <c r="AN59" s="322">
        <v>119645</v>
      </c>
      <c r="AO59" s="323">
        <v>-24</v>
      </c>
      <c r="AP59" s="324">
        <v>163245</v>
      </c>
      <c r="AQ59" s="325">
        <v>24.2</v>
      </c>
      <c r="AR59" s="326">
        <v>-48.2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547750</v>
      </c>
      <c r="AN60" s="330">
        <v>53727</v>
      </c>
      <c r="AO60" s="331">
        <v>12.4</v>
      </c>
      <c r="AP60" s="332">
        <v>87630</v>
      </c>
      <c r="AQ60" s="333">
        <v>38.799999999999997</v>
      </c>
      <c r="AR60" s="334">
        <v>-26.4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1215525</v>
      </c>
      <c r="AN61" s="337">
        <v>115597</v>
      </c>
      <c r="AO61" s="338">
        <v>12.1</v>
      </c>
      <c r="AP61" s="339">
        <v>130803</v>
      </c>
      <c r="AQ61" s="340">
        <v>7.1</v>
      </c>
      <c r="AR61" s="326">
        <v>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584513</v>
      </c>
      <c r="AN62" s="330">
        <v>55465</v>
      </c>
      <c r="AO62" s="331">
        <v>-5.4</v>
      </c>
      <c r="AP62" s="332">
        <v>63291</v>
      </c>
      <c r="AQ62" s="333">
        <v>13.2</v>
      </c>
      <c r="AR62" s="334">
        <v>-18.600000000000001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pJf7xTPfllp3ZhPHHMpwTR2AJtuoB+xxYGjeeSqPD2otliaYCTBonrfvwgEp72bKafzPtF1aDY+rqwElokqCw==" saltValue="pe88v1Ou1+62JxPNGBc4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1" zoomScale="60" zoomScaleNormal="60" zoomScaleSheetLayoutView="55" workbookViewId="0">
      <selection activeCell="BI102" sqref="BI102"/>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Pijms6v2Za0vcdRN8Gn/jYYi91BD2bBck9j6m2t48nZ7/rWGmjRQR0KJQ5o5WYYDMfU9+3z8MWuGuL9Hkl7bAw==" saltValue="B56Zygp/ODG4cYnTZSR3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election activeCell="CV80" sqref="CV80"/>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2wQVOv82ykuZCTIknI6LHY3WDtgJUKChIgbQJb9EUOVW/8nBhyNmZ6bojAb0rhkxu1ds/8dB2N2DdjJXaNQ77w==" saltValue="2fViaOOKnPUKF+fh0UUv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37.74</v>
      </c>
      <c r="G47" s="12">
        <v>40.42</v>
      </c>
      <c r="H47" s="12">
        <v>48.1</v>
      </c>
      <c r="I47" s="12">
        <v>38.71</v>
      </c>
      <c r="J47" s="13">
        <v>39.67</v>
      </c>
    </row>
    <row r="48" spans="2:10" ht="57.75" customHeight="1" x14ac:dyDescent="0.2">
      <c r="B48" s="14"/>
      <c r="C48" s="1141" t="s">
        <v>4</v>
      </c>
      <c r="D48" s="1141"/>
      <c r="E48" s="1142"/>
      <c r="F48" s="15">
        <v>9.32</v>
      </c>
      <c r="G48" s="16">
        <v>12.87</v>
      </c>
      <c r="H48" s="16">
        <v>6.69</v>
      </c>
      <c r="I48" s="16">
        <v>8.89</v>
      </c>
      <c r="J48" s="17">
        <v>7.04</v>
      </c>
    </row>
    <row r="49" spans="2:10" ht="57.75" customHeight="1" thickBot="1" x14ac:dyDescent="0.25">
      <c r="B49" s="18"/>
      <c r="C49" s="1143" t="s">
        <v>5</v>
      </c>
      <c r="D49" s="1143"/>
      <c r="E49" s="1144"/>
      <c r="F49" s="19" t="s">
        <v>535</v>
      </c>
      <c r="G49" s="20">
        <v>8.6199999999999992</v>
      </c>
      <c r="H49" s="20" t="s">
        <v>536</v>
      </c>
      <c r="I49" s="20" t="s">
        <v>537</v>
      </c>
      <c r="J49" s="21">
        <v>0.11</v>
      </c>
    </row>
    <row r="50" spans="2:10" ht="13" x14ac:dyDescent="0.2"/>
  </sheetData>
  <sheetProtection algorithmName="SHA-512" hashValue="BGc3IU0TL/768atChOM0457YNugqWfxMt8CLUtWftzuCUkzSMSNvFuaOEnYLv5fI1LOgGfwWy9NmG/hF+WBihQ==" saltValue="xKMOjxDuB6ja2TRlKUev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2026-03-12T07:41:38Z</cp:lastPrinted>
  <dcterms:created xsi:type="dcterms:W3CDTF">2026-02-23T08:27:50Z</dcterms:created>
  <dcterms:modified xsi:type="dcterms:W3CDTF">2026-03-17T07:17:37Z</dcterms:modified>
  <cp:category/>
</cp:coreProperties>
</file>