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N:\【E500】都市計画_諸務\新エネルギー\メガソーラー（西山、岨谷①②③）\13 公営企業\R7\07_公営企業に係る経営比較分析表（令和６年度決算）の 分析等について\回答\"/>
    </mc:Choice>
  </mc:AlternateContent>
  <xr:revisionPtr revIDLastSave="0" documentId="13_ncr:1_{7AB981FB-B23C-4DFC-8761-5AA7AB0E9869}" xr6:coauthVersionLast="47" xr6:coauthVersionMax="47" xr10:uidLastSave="{00000000-0000-0000-0000-000000000000}"/>
  <workbookProtection workbookAlgorithmName="SHA-512" workbookHashValue="hyQQVbuGQKcwAH9kHHDMXnb6nh/0/AvURaC9kMuOWel3RHhK+RCSoXFNKjoY3UyqlvtQ54TWfYuKx6HalYz/vA==" workbookSaltValue="MLgHFL/AnvzfoVwQXd8+5w==" workbookSpinCount="100000" lockStructure="1"/>
  <bookViews>
    <workbookView xWindow="-120" yWindow="-120" windowWidth="29040" windowHeight="158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L12" i="5"/>
  <c r="KX12" i="5"/>
  <c r="JR12" i="5"/>
  <c r="IX12" i="5"/>
  <c r="ND57" i="4" s="1"/>
  <c r="HM12" i="5"/>
  <c r="ES12" i="5"/>
  <c r="ER12" i="5"/>
  <c r="EQ12" i="5"/>
  <c r="BF118" i="4" s="1"/>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UB117" i="4" s="1"/>
  <c r="MN11" i="5"/>
  <c r="MM11" i="5"/>
  <c r="ML11" i="5"/>
  <c r="MK11" i="5"/>
  <c r="RL117" i="4" s="1"/>
  <c r="ME11" i="5"/>
  <c r="MD11" i="5"/>
  <c r="MC11" i="5"/>
  <c r="MB11" i="5"/>
  <c r="MA11" i="5"/>
  <c r="LU11" i="5"/>
  <c r="LT11" i="5"/>
  <c r="LS11" i="5"/>
  <c r="ST86" i="4" s="1"/>
  <c r="LR11" i="5"/>
  <c r="LQ11" i="5"/>
  <c r="LK11" i="5"/>
  <c r="LJ11" i="5"/>
  <c r="LI11" i="5"/>
  <c r="LH11" i="5"/>
  <c r="LG11" i="5"/>
  <c r="LA11" i="5"/>
  <c r="UB56" i="4" s="1"/>
  <c r="KZ11" i="5"/>
  <c r="KY11" i="5"/>
  <c r="KX11" i="5"/>
  <c r="KW11" i="5"/>
  <c r="RL56" i="4" s="1"/>
  <c r="KP11" i="5"/>
  <c r="KO11" i="5"/>
  <c r="KN11" i="5"/>
  <c r="KM11" i="5"/>
  <c r="NU117" i="4" s="1"/>
  <c r="KL11" i="5"/>
  <c r="KF11" i="5"/>
  <c r="KE11" i="5"/>
  <c r="KD11" i="5"/>
  <c r="KC11" i="5"/>
  <c r="KB11" i="5"/>
  <c r="JV11" i="5"/>
  <c r="JU11" i="5"/>
  <c r="PC86" i="4" s="1"/>
  <c r="JT11" i="5"/>
  <c r="JS11" i="5"/>
  <c r="JR11" i="5"/>
  <c r="JL11" i="5"/>
  <c r="JK11" i="5"/>
  <c r="JJ11" i="5"/>
  <c r="JI11" i="5"/>
  <c r="JH11" i="5"/>
  <c r="JB11" i="5"/>
  <c r="JA11" i="5"/>
  <c r="IZ11" i="5"/>
  <c r="IY11" i="5"/>
  <c r="NU56" i="4" s="1"/>
  <c r="IX11" i="5"/>
  <c r="IQ11" i="5"/>
  <c r="IP11" i="5"/>
  <c r="IO11" i="5"/>
  <c r="KC117" i="4" s="1"/>
  <c r="IN11" i="5"/>
  <c r="IM11" i="5"/>
  <c r="IG11" i="5"/>
  <c r="IF11" i="5"/>
  <c r="IE11" i="5"/>
  <c r="ID11" i="5"/>
  <c r="IC11" i="5"/>
  <c r="HW11" i="5"/>
  <c r="LK86" i="4" s="1"/>
  <c r="HV11" i="5"/>
  <c r="HU11" i="5"/>
  <c r="HT11" i="5"/>
  <c r="HS11" i="5"/>
  <c r="IU86" i="4" s="1"/>
  <c r="HM11" i="5"/>
  <c r="HL11" i="5"/>
  <c r="HK11" i="5"/>
  <c r="HJ11" i="5"/>
  <c r="HI11" i="5"/>
  <c r="HC11" i="5"/>
  <c r="HB11" i="5"/>
  <c r="HA11" i="5"/>
  <c r="KC56" i="4" s="1"/>
  <c r="GZ11" i="5"/>
  <c r="GY11" i="5"/>
  <c r="GR11" i="5"/>
  <c r="GQ11" i="5"/>
  <c r="GL117" i="4" s="1"/>
  <c r="GP11" i="5"/>
  <c r="GO11" i="5"/>
  <c r="GN11" i="5"/>
  <c r="GH11" i="5"/>
  <c r="GG11" i="5"/>
  <c r="GF11" i="5"/>
  <c r="GE11" i="5"/>
  <c r="GD11" i="5"/>
  <c r="FX11" i="5"/>
  <c r="FW11" i="5"/>
  <c r="FV11" i="5"/>
  <c r="FU11" i="5"/>
  <c r="FD86" i="4" s="1"/>
  <c r="FT11" i="5"/>
  <c r="FN11" i="5"/>
  <c r="FM11" i="5"/>
  <c r="FL11" i="5"/>
  <c r="FK11" i="5"/>
  <c r="FJ11" i="5"/>
  <c r="FD11" i="5"/>
  <c r="FC11" i="5"/>
  <c r="GL56" i="4" s="1"/>
  <c r="FB11" i="5"/>
  <c r="FA11" i="5"/>
  <c r="EZ11" i="5"/>
  <c r="ES11" i="5"/>
  <c r="CR117" i="4" s="1"/>
  <c r="ER11" i="5"/>
  <c r="EQ11" i="5"/>
  <c r="EP11" i="5"/>
  <c r="EO11" i="5"/>
  <c r="T117" i="4" s="1"/>
  <c r="EI11" i="5"/>
  <c r="EH11" i="5"/>
  <c r="EG11" i="5"/>
  <c r="EF11" i="5"/>
  <c r="EE11" i="5"/>
  <c r="DY11" i="5"/>
  <c r="DX11" i="5"/>
  <c r="DW11" i="5"/>
  <c r="BF86" i="4" s="1"/>
  <c r="DV11" i="5"/>
  <c r="DU11" i="5"/>
  <c r="DO11" i="5"/>
  <c r="DN11" i="5"/>
  <c r="DM11" i="5"/>
  <c r="DL11" i="5"/>
  <c r="DK11" i="5"/>
  <c r="DE11" i="5"/>
  <c r="CR56" i="4" s="1"/>
  <c r="DD11" i="5"/>
  <c r="DC11" i="5"/>
  <c r="DB11" i="5"/>
  <c r="DA11" i="5"/>
  <c r="T56" i="4" s="1"/>
  <c r="CT11" i="5"/>
  <c r="CS11" i="5"/>
  <c r="CR11" i="5"/>
  <c r="CQ11" i="5"/>
  <c r="CP11" i="5"/>
  <c r="CJ11" i="5"/>
  <c r="CI11" i="5"/>
  <c r="CH11" i="5"/>
  <c r="CG11" i="5"/>
  <c r="CF11" i="5"/>
  <c r="BY11" i="5"/>
  <c r="BX11" i="5"/>
  <c r="BW11" i="5"/>
  <c r="BV11" i="5"/>
  <c r="BU11" i="5"/>
  <c r="BN11" i="5"/>
  <c r="BM11" i="5"/>
  <c r="BL11" i="5"/>
  <c r="BK11" i="5"/>
  <c r="BJ11" i="5"/>
  <c r="BC11" i="5"/>
  <c r="BB11" i="5"/>
  <c r="BA11" i="5"/>
  <c r="AZ11" i="5"/>
  <c r="AY11" i="5"/>
  <c r="E10" i="5"/>
  <c r="C10" i="5"/>
  <c r="ID16" i="5" s="1"/>
  <c r="KU9" i="5"/>
  <c r="IV9" i="5"/>
  <c r="GW9" i="5"/>
  <c r="E126" i="4" s="1"/>
  <c r="EX9" i="5"/>
  <c r="D126" i="4" s="1"/>
  <c r="CY9" i="5"/>
  <c r="MK8" i="5"/>
  <c r="MN12" i="5" s="1"/>
  <c r="TK118" i="4" s="1"/>
  <c r="MJ8" i="5"/>
  <c r="MA8" i="5"/>
  <c r="MC12" i="5" s="1"/>
  <c r="ST102" i="4" s="1"/>
  <c r="LZ8" i="5"/>
  <c r="LQ8" i="5"/>
  <c r="LS12" i="5" s="1"/>
  <c r="ST87" i="4" s="1"/>
  <c r="LP8" i="5"/>
  <c r="LG8" i="5"/>
  <c r="LI12" i="5" s="1"/>
  <c r="ST72" i="4" s="1"/>
  <c r="LF8" i="5"/>
  <c r="KW8" i="5"/>
  <c r="KW12" i="5" s="1"/>
  <c r="RL57" i="4" s="1"/>
  <c r="KV8" i="5"/>
  <c r="KU8" i="5"/>
  <c r="KL8" i="5"/>
  <c r="KM12" i="5" s="1"/>
  <c r="NU118" i="4" s="1"/>
  <c r="KK8" i="5"/>
  <c r="KB8" i="5"/>
  <c r="KA8" i="5"/>
  <c r="JR8" i="5"/>
  <c r="JQ8" i="5"/>
  <c r="JH8" i="5"/>
  <c r="JG8" i="5"/>
  <c r="IX8" i="5"/>
  <c r="IW8" i="5"/>
  <c r="IV8" i="5"/>
  <c r="IM8" i="5"/>
  <c r="IL8" i="5"/>
  <c r="IC8" i="5"/>
  <c r="IG12" i="5" s="1"/>
  <c r="LK102" i="4" s="1"/>
  <c r="IB8" i="5"/>
  <c r="HS8" i="5"/>
  <c r="HW12" i="5" s="1"/>
  <c r="LK87" i="4" s="1"/>
  <c r="HR8" i="5"/>
  <c r="HI8" i="5"/>
  <c r="HK12" i="5" s="1"/>
  <c r="KC72" i="4" s="1"/>
  <c r="HH8" i="5"/>
  <c r="GY8" i="5"/>
  <c r="HB12" i="5" s="1"/>
  <c r="KT57" i="4" s="1"/>
  <c r="GX8" i="5"/>
  <c r="GW8" i="5"/>
  <c r="GN8" i="5"/>
  <c r="GM8" i="5"/>
  <c r="GC8" i="5"/>
  <c r="FT8" i="5"/>
  <c r="FS8" i="5"/>
  <c r="FI8" i="5"/>
  <c r="EZ8" i="5"/>
  <c r="EY8" i="5"/>
  <c r="EX8" i="5"/>
  <c r="EN8" i="5"/>
  <c r="ED8" i="5"/>
  <c r="DT8" i="5"/>
  <c r="DJ8" i="5"/>
  <c r="CZ8" i="5"/>
  <c r="CY8" i="5"/>
  <c r="CO8" i="5"/>
  <c r="CE8" i="5"/>
  <c r="BT8" i="5"/>
  <c r="BI8" i="5"/>
  <c r="AX8" i="5"/>
  <c r="AX6" i="5"/>
  <c r="AW6" i="5"/>
  <c r="AV6" i="5"/>
  <c r="AU6" i="5"/>
  <c r="HC16" i="4" s="1"/>
  <c r="AT6" i="5"/>
  <c r="AS6" i="5"/>
  <c r="AR6" i="5"/>
  <c r="AQ6" i="5"/>
  <c r="BS16" i="4" s="1"/>
  <c r="AP6" i="5"/>
  <c r="AO6" i="5"/>
  <c r="AN6" i="5"/>
  <c r="AM6" i="5"/>
  <c r="DB15" i="4" s="1"/>
  <c r="AL6" i="5"/>
  <c r="AK6" i="5"/>
  <c r="AJ6" i="5"/>
  <c r="AI6" i="5"/>
  <c r="EK14" i="4" s="1"/>
  <c r="AH6" i="5"/>
  <c r="AG6" i="5"/>
  <c r="AF6" i="5"/>
  <c r="AE6" i="5"/>
  <c r="FT13" i="4" s="1"/>
  <c r="AD6" i="5"/>
  <c r="AC6" i="5"/>
  <c r="AB6" i="5"/>
  <c r="AA6" i="5"/>
  <c r="HC12" i="4" s="1"/>
  <c r="Z6" i="5"/>
  <c r="Y6" i="5"/>
  <c r="X6" i="5"/>
  <c r="DB12" i="4" s="1"/>
  <c r="W6" i="5"/>
  <c r="BS12" i="4" s="1"/>
  <c r="V6" i="5"/>
  <c r="U6" i="5"/>
  <c r="T6" i="5"/>
  <c r="HA7" i="4" s="1"/>
  <c r="S6" i="5"/>
  <c r="R6" i="5"/>
  <c r="Q6" i="5"/>
  <c r="P6" i="5"/>
  <c r="HA5" i="4" s="1"/>
  <c r="O6" i="5"/>
  <c r="N6" i="5"/>
  <c r="M6" i="5"/>
  <c r="GD8" i="5" s="1"/>
  <c r="GG12" i="5" s="1"/>
  <c r="GL102" i="4" s="1"/>
  <c r="L6" i="5"/>
  <c r="HA3" i="4" s="1"/>
  <c r="K6" i="5"/>
  <c r="J6" i="5"/>
  <c r="I6" i="5"/>
  <c r="H6" i="5"/>
  <c r="B1" i="4" s="1"/>
  <c r="G6" i="5"/>
  <c r="F6" i="5"/>
  <c r="E6" i="5"/>
  <c r="D6" i="5"/>
  <c r="C6" i="5"/>
  <c r="B6" i="5"/>
  <c r="D10" i="5" s="1"/>
  <c r="GP10" i="5" s="1"/>
  <c r="FU116"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SC118" i="4"/>
  <c r="CR118" i="4"/>
  <c r="BY118" i="4"/>
  <c r="AM118" i="4"/>
  <c r="T118" i="4"/>
  <c r="TK117" i="4"/>
  <c r="ST117" i="4"/>
  <c r="SC117" i="4"/>
  <c r="PT117" i="4"/>
  <c r="PC117" i="4"/>
  <c r="OL117" i="4"/>
  <c r="ND117" i="4"/>
  <c r="LK117" i="4"/>
  <c r="KT117" i="4"/>
  <c r="JL117" i="4"/>
  <c r="IU117" i="4"/>
  <c r="HC117" i="4"/>
  <c r="FU117" i="4"/>
  <c r="FD117" i="4"/>
  <c r="EM117" i="4"/>
  <c r="BY117" i="4"/>
  <c r="BF117" i="4"/>
  <c r="AM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ND87" i="4"/>
  <c r="CR87" i="4"/>
  <c r="BY87" i="4"/>
  <c r="BF87" i="4"/>
  <c r="AM87" i="4"/>
  <c r="T87" i="4"/>
  <c r="UB86" i="4"/>
  <c r="TK86" i="4"/>
  <c r="SC86" i="4"/>
  <c r="RL86" i="4"/>
  <c r="PT86" i="4"/>
  <c r="OL86" i="4"/>
  <c r="NU86" i="4"/>
  <c r="ND86" i="4"/>
  <c r="KT86" i="4"/>
  <c r="KC86" i="4"/>
  <c r="JL86" i="4"/>
  <c r="HC86" i="4"/>
  <c r="GL86" i="4"/>
  <c r="FU86" i="4"/>
  <c r="EM86" i="4"/>
  <c r="CR86" i="4"/>
  <c r="BY86" i="4"/>
  <c r="AM86" i="4"/>
  <c r="T86"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SC57" i="4"/>
  <c r="CR57" i="4"/>
  <c r="BY57" i="4"/>
  <c r="BF57" i="4"/>
  <c r="AM57" i="4"/>
  <c r="T57" i="4"/>
  <c r="TK56" i="4"/>
  <c r="ST56" i="4"/>
  <c r="SC56" i="4"/>
  <c r="PT56" i="4"/>
  <c r="PC56" i="4"/>
  <c r="OL56" i="4"/>
  <c r="ND56" i="4"/>
  <c r="LK56" i="4"/>
  <c r="KT56" i="4"/>
  <c r="JL56" i="4"/>
  <c r="IU56" i="4"/>
  <c r="HC56" i="4"/>
  <c r="FU56" i="4"/>
  <c r="FD56" i="4"/>
  <c r="EM56" i="4"/>
  <c r="BY56" i="4"/>
  <c r="BF56" i="4"/>
  <c r="AM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FT16" i="4"/>
  <c r="EK16" i="4"/>
  <c r="DB16" i="4"/>
  <c r="HC15" i="4"/>
  <c r="FT15" i="4"/>
  <c r="EK15" i="4"/>
  <c r="BS15" i="4"/>
  <c r="HC14" i="4"/>
  <c r="FT14" i="4"/>
  <c r="DB14" i="4"/>
  <c r="BS14" i="4"/>
  <c r="HC13" i="4"/>
  <c r="EK13" i="4"/>
  <c r="DB13" i="4"/>
  <c r="BS13" i="4"/>
  <c r="FT12" i="4"/>
  <c r="EK12" i="4"/>
  <c r="FT11" i="4"/>
  <c r="EK11" i="4"/>
  <c r="BS9" i="4"/>
  <c r="B7" i="4"/>
  <c r="EJ5" i="4"/>
  <c r="BS5" i="4"/>
  <c r="B5" i="4"/>
  <c r="EJ3" i="4"/>
  <c r="BS3" i="4"/>
  <c r="B3" i="4"/>
  <c r="JT10" i="5" l="1"/>
  <c r="OL85" i="4" s="1"/>
  <c r="CR16" i="5"/>
  <c r="IO16" i="5"/>
  <c r="DM10" i="5"/>
  <c r="BF70" i="4" s="1"/>
  <c r="IF12" i="5"/>
  <c r="KT102" i="4" s="1"/>
  <c r="LR12" i="5"/>
  <c r="SC87" i="4" s="1"/>
  <c r="JJ16" i="5"/>
  <c r="FJ8" i="5"/>
  <c r="FD18" i="5"/>
  <c r="EZ18" i="5"/>
  <c r="FC18" i="5"/>
  <c r="FB18" i="5"/>
  <c r="FA18" i="5"/>
  <c r="FD12" i="5"/>
  <c r="HC57" i="4" s="1"/>
  <c r="EZ12" i="5"/>
  <c r="EM57" i="4" s="1"/>
  <c r="FC12" i="5"/>
  <c r="GL57" i="4" s="1"/>
  <c r="FB12" i="5"/>
  <c r="FU57" i="4" s="1"/>
  <c r="FA12" i="5"/>
  <c r="FD57" i="4" s="1"/>
  <c r="FX18" i="5"/>
  <c r="FT18" i="5"/>
  <c r="FV18" i="5"/>
  <c r="FU18" i="5"/>
  <c r="FW18" i="5"/>
  <c r="FV12" i="5"/>
  <c r="FU87" i="4" s="1"/>
  <c r="FU12" i="5"/>
  <c r="FD87" i="4" s="1"/>
  <c r="FT12" i="5"/>
  <c r="EM87" i="4" s="1"/>
  <c r="FX12" i="5"/>
  <c r="HC87" i="4" s="1"/>
  <c r="FW12" i="5"/>
  <c r="GL87" i="4" s="1"/>
  <c r="GP18" i="5"/>
  <c r="GR18" i="5"/>
  <c r="GN18" i="5"/>
  <c r="GQ18" i="5"/>
  <c r="GO12" i="5"/>
  <c r="FD118" i="4" s="1"/>
  <c r="GN12" i="5"/>
  <c r="EM118" i="4" s="1"/>
  <c r="GO18" i="5"/>
  <c r="GR12" i="5"/>
  <c r="HC118" i="4" s="1"/>
  <c r="GQ12" i="5"/>
  <c r="GL118" i="4" s="1"/>
  <c r="GP12" i="5"/>
  <c r="FU118" i="4" s="1"/>
  <c r="JK18" i="5"/>
  <c r="JI18" i="5"/>
  <c r="JL18" i="5"/>
  <c r="JH18" i="5"/>
  <c r="JJ12" i="5"/>
  <c r="OL72" i="4" s="1"/>
  <c r="JJ18" i="5"/>
  <c r="JK12" i="5"/>
  <c r="PC72" i="4" s="1"/>
  <c r="JI12" i="5"/>
  <c r="NU72" i="4" s="1"/>
  <c r="JL12" i="5"/>
  <c r="PT72" i="4" s="1"/>
  <c r="JH12" i="5"/>
  <c r="ND72" i="4" s="1"/>
  <c r="KC18" i="5"/>
  <c r="KE18" i="5"/>
  <c r="KD18" i="5"/>
  <c r="KF12" i="5"/>
  <c r="PT102" i="4" s="1"/>
  <c r="KB12" i="5"/>
  <c r="ND102" i="4" s="1"/>
  <c r="KB18" i="5"/>
  <c r="KE12" i="5"/>
  <c r="PC102" i="4" s="1"/>
  <c r="KF18" i="5"/>
  <c r="KD12" i="5"/>
  <c r="OL102" i="4" s="1"/>
  <c r="KC12" i="5"/>
  <c r="NU102" i="4" s="1"/>
  <c r="MN16" i="5"/>
  <c r="KZ16" i="5"/>
  <c r="JK16" i="5"/>
  <c r="HV16" i="5"/>
  <c r="GG16" i="5"/>
  <c r="ER16" i="5"/>
  <c r="DD16" i="5"/>
  <c r="BM16" i="5"/>
  <c r="MD16" i="5"/>
  <c r="LT16" i="5"/>
  <c r="LJ16" i="5"/>
  <c r="FW16" i="5"/>
  <c r="FM16" i="5"/>
  <c r="FC16" i="5"/>
  <c r="LT10" i="5"/>
  <c r="TK85" i="4" s="1"/>
  <c r="KE10" i="5"/>
  <c r="PC100" i="4" s="1"/>
  <c r="IP10" i="5"/>
  <c r="KT116" i="4" s="1"/>
  <c r="HB10" i="5"/>
  <c r="KT55" i="4" s="1"/>
  <c r="FM10" i="5"/>
  <c r="GL70" i="4" s="1"/>
  <c r="DX10" i="5"/>
  <c r="BY85" i="4" s="1"/>
  <c r="HL16" i="5"/>
  <c r="HB16" i="5"/>
  <c r="GQ16" i="5"/>
  <c r="BB16" i="5"/>
  <c r="LJ10" i="5"/>
  <c r="TK70" i="4" s="1"/>
  <c r="JU10" i="5"/>
  <c r="PC85" i="4" s="1"/>
  <c r="IF10" i="5"/>
  <c r="KT100" i="4" s="1"/>
  <c r="GQ10" i="5"/>
  <c r="GL116" i="4" s="1"/>
  <c r="FC10" i="5"/>
  <c r="GL55" i="4" s="1"/>
  <c r="DN10" i="5"/>
  <c r="BY70" i="4" s="1"/>
  <c r="BX10" i="5"/>
  <c r="KQ35" i="4" s="1"/>
  <c r="BB10" i="5"/>
  <c r="BW35" i="4" s="1"/>
  <c r="BM10" i="5"/>
  <c r="GG35" i="4" s="1"/>
  <c r="ER10" i="5"/>
  <c r="BY116" i="4" s="1"/>
  <c r="FK10" i="5"/>
  <c r="FD70" i="4" s="1"/>
  <c r="HV10" i="5"/>
  <c r="KT85" i="4" s="1"/>
  <c r="IN10" i="5"/>
  <c r="JL116" i="4" s="1"/>
  <c r="KZ10" i="5"/>
  <c r="TK55" i="4" s="1"/>
  <c r="LR10" i="5"/>
  <c r="SC85" i="4" s="1"/>
  <c r="DB11" i="4"/>
  <c r="LI16" i="5"/>
  <c r="JT16" i="5"/>
  <c r="IE16" i="5"/>
  <c r="GP16" i="5"/>
  <c r="FB16" i="5"/>
  <c r="DM16" i="5"/>
  <c r="BW16" i="5"/>
  <c r="KY16" i="5"/>
  <c r="KN16" i="5"/>
  <c r="KD16" i="5"/>
  <c r="EQ16" i="5"/>
  <c r="EG16" i="5"/>
  <c r="DW16" i="5"/>
  <c r="MC10" i="5"/>
  <c r="ST100" i="4" s="1"/>
  <c r="KN10" i="5"/>
  <c r="OL116" i="4" s="1"/>
  <c r="IZ10" i="5"/>
  <c r="OL55" i="4" s="1"/>
  <c r="HK10" i="5"/>
  <c r="KC70" i="4" s="1"/>
  <c r="FV10" i="5"/>
  <c r="FU85" i="4" s="1"/>
  <c r="EG10" i="5"/>
  <c r="BF100" i="4" s="1"/>
  <c r="MM16" i="5"/>
  <c r="MC16" i="5"/>
  <c r="LS16" i="5"/>
  <c r="GF16" i="5"/>
  <c r="FV16" i="5"/>
  <c r="FL16" i="5"/>
  <c r="LS10" i="5"/>
  <c r="ST85" i="4" s="1"/>
  <c r="KD10" i="5"/>
  <c r="OL100" i="4" s="1"/>
  <c r="IO10" i="5"/>
  <c r="KC116" i="4" s="1"/>
  <c r="HA10" i="5"/>
  <c r="KC55" i="4" s="1"/>
  <c r="FL10" i="5"/>
  <c r="FU70" i="4" s="1"/>
  <c r="DW10" i="5"/>
  <c r="BF85" i="4" s="1"/>
  <c r="CH10" i="5"/>
  <c r="OH35" i="4" s="1"/>
  <c r="FM18" i="5"/>
  <c r="FL18" i="5"/>
  <c r="FJ18" i="5"/>
  <c r="FN18" i="5"/>
  <c r="FM12" i="5"/>
  <c r="GL72" i="4" s="1"/>
  <c r="FK18" i="5"/>
  <c r="FL12" i="5"/>
  <c r="FU72" i="4" s="1"/>
  <c r="GG18" i="5"/>
  <c r="GE18" i="5"/>
  <c r="GH18" i="5"/>
  <c r="GD18" i="5"/>
  <c r="GF18" i="5"/>
  <c r="GE12" i="5"/>
  <c r="FD102" i="4" s="1"/>
  <c r="GH12" i="5"/>
  <c r="HC102" i="4" s="1"/>
  <c r="GD12" i="5"/>
  <c r="EM102" i="4" s="1"/>
  <c r="JB18" i="5"/>
  <c r="IX18" i="5"/>
  <c r="IZ18" i="5"/>
  <c r="IY18" i="5"/>
  <c r="JA12" i="5"/>
  <c r="PC57" i="4" s="1"/>
  <c r="IZ12" i="5"/>
  <c r="OL57" i="4" s="1"/>
  <c r="JA18" i="5"/>
  <c r="IY12" i="5"/>
  <c r="NU57" i="4" s="1"/>
  <c r="JT18" i="5"/>
  <c r="JV18" i="5"/>
  <c r="JR18" i="5"/>
  <c r="JU18" i="5"/>
  <c r="JS12" i="5"/>
  <c r="NU87" i="4" s="1"/>
  <c r="JS18" i="5"/>
  <c r="JU12" i="5"/>
  <c r="PC87" i="4" s="1"/>
  <c r="JT12" i="5"/>
  <c r="OL87" i="4" s="1"/>
  <c r="KP18" i="5"/>
  <c r="KL18" i="5"/>
  <c r="KN18" i="5"/>
  <c r="KM18" i="5"/>
  <c r="KO12" i="5"/>
  <c r="PC118" i="4" s="1"/>
  <c r="KO18" i="5"/>
  <c r="KP12" i="5"/>
  <c r="PT118" i="4" s="1"/>
  <c r="KN12" i="5"/>
  <c r="OL118" i="4" s="1"/>
  <c r="F10" i="5"/>
  <c r="DC10" i="5"/>
  <c r="BF55" i="4" s="1"/>
  <c r="EH10" i="5"/>
  <c r="BY100" i="4" s="1"/>
  <c r="FA10" i="5"/>
  <c r="FD55" i="4" s="1"/>
  <c r="GF10" i="5"/>
  <c r="FU100" i="4" s="1"/>
  <c r="HL10" i="5"/>
  <c r="KT70" i="4" s="1"/>
  <c r="ID10" i="5"/>
  <c r="JL100" i="4" s="1"/>
  <c r="JJ10" i="5"/>
  <c r="OL70" i="4" s="1"/>
  <c r="KO10" i="5"/>
  <c r="PC116" i="4" s="1"/>
  <c r="LH10" i="5"/>
  <c r="SC70" i="4" s="1"/>
  <c r="MM10" i="5"/>
  <c r="ST116" i="4" s="1"/>
  <c r="FJ12" i="5"/>
  <c r="EM72" i="4" s="1"/>
  <c r="JB12" i="5"/>
  <c r="PT57" i="4" s="1"/>
  <c r="JV12" i="5"/>
  <c r="PT87" i="4" s="1"/>
  <c r="BA16" i="5"/>
  <c r="BX16" i="5"/>
  <c r="CS16" i="5"/>
  <c r="GE16" i="5"/>
  <c r="HA16" i="5"/>
  <c r="HU16" i="5"/>
  <c r="IP16" i="5"/>
  <c r="MB16" i="5"/>
  <c r="GZ18" i="5"/>
  <c r="HB18" i="5"/>
  <c r="HA18" i="5"/>
  <c r="HC12" i="5"/>
  <c r="LK57" i="4" s="1"/>
  <c r="GY12" i="5"/>
  <c r="IU57" i="4" s="1"/>
  <c r="HC18" i="5"/>
  <c r="GY18" i="5"/>
  <c r="GZ12" i="5"/>
  <c r="JL57" i="4" s="1"/>
  <c r="HV18" i="5"/>
  <c r="HT18" i="5"/>
  <c r="HW18" i="5"/>
  <c r="HS18" i="5"/>
  <c r="HU12" i="5"/>
  <c r="KC87" i="4" s="1"/>
  <c r="HT12" i="5"/>
  <c r="JL87" i="4" s="1"/>
  <c r="HU18" i="5"/>
  <c r="HS12" i="5"/>
  <c r="IU87" i="4" s="1"/>
  <c r="IN18" i="5"/>
  <c r="IP18" i="5"/>
  <c r="IO18" i="5"/>
  <c r="IQ12" i="5"/>
  <c r="LK118" i="4" s="1"/>
  <c r="IM12" i="5"/>
  <c r="IU118" i="4" s="1"/>
  <c r="IQ18" i="5"/>
  <c r="IM18" i="5"/>
  <c r="IO12" i="5"/>
  <c r="KC118" i="4" s="1"/>
  <c r="IN12" i="5"/>
  <c r="JL118" i="4" s="1"/>
  <c r="LI18" i="5"/>
  <c r="LK18" i="5"/>
  <c r="LG18" i="5"/>
  <c r="LJ18" i="5"/>
  <c r="LH12" i="5"/>
  <c r="SC72" i="4" s="1"/>
  <c r="LH18" i="5"/>
  <c r="LK12" i="5"/>
  <c r="UB72" i="4" s="1"/>
  <c r="LJ12" i="5"/>
  <c r="TK72" i="4" s="1"/>
  <c r="ME18" i="5"/>
  <c r="MA18" i="5"/>
  <c r="MD18" i="5"/>
  <c r="MC18" i="5"/>
  <c r="MB18" i="5"/>
  <c r="MD12" i="5"/>
  <c r="TK102" i="4" s="1"/>
  <c r="MA12" i="5"/>
  <c r="RL102" i="4" s="1"/>
  <c r="ME12" i="5"/>
  <c r="UB102" i="4" s="1"/>
  <c r="B10" i="5"/>
  <c r="BK10" i="5"/>
  <c r="EU35" i="4" s="1"/>
  <c r="BV10" i="5"/>
  <c r="JE35" i="4" s="1"/>
  <c r="CG10" i="5"/>
  <c r="NO35" i="4" s="1"/>
  <c r="CR10" i="5"/>
  <c r="SS35" i="4" s="1"/>
  <c r="DD10" i="5"/>
  <c r="BY55" i="4" s="1"/>
  <c r="DV10" i="5"/>
  <c r="AM85" i="4" s="1"/>
  <c r="FB10" i="5"/>
  <c r="FU55" i="4" s="1"/>
  <c r="GG10" i="5"/>
  <c r="GL100" i="4" s="1"/>
  <c r="GZ10" i="5"/>
  <c r="JL55" i="4" s="1"/>
  <c r="IE10" i="5"/>
  <c r="KC100" i="4" s="1"/>
  <c r="JK10" i="5"/>
  <c r="PC70" i="4" s="1"/>
  <c r="KC10" i="5"/>
  <c r="NU100" i="4" s="1"/>
  <c r="LI10" i="5"/>
  <c r="ST70" i="4" s="1"/>
  <c r="MN10" i="5"/>
  <c r="TK116" i="4" s="1"/>
  <c r="FK12" i="5"/>
  <c r="FD72" i="4" s="1"/>
  <c r="BK16" i="5"/>
  <c r="CH16" i="5"/>
  <c r="DC16" i="5"/>
  <c r="DX16" i="5"/>
  <c r="HJ16" i="5"/>
  <c r="IZ16" i="5"/>
  <c r="JU16" i="5"/>
  <c r="KO16" i="5"/>
  <c r="LR16" i="5"/>
  <c r="KC16" i="5"/>
  <c r="IN16" i="5"/>
  <c r="GZ16" i="5"/>
  <c r="FK16" i="5"/>
  <c r="DV16" i="5"/>
  <c r="CG16" i="5"/>
  <c r="JS16" i="5"/>
  <c r="JI16" i="5"/>
  <c r="IY16" i="5"/>
  <c r="DL16" i="5"/>
  <c r="DB16" i="5"/>
  <c r="CQ16" i="5"/>
  <c r="ML10" i="5"/>
  <c r="SC116" i="4" s="1"/>
  <c r="KX10" i="5"/>
  <c r="SC55" i="4" s="1"/>
  <c r="JI10" i="5"/>
  <c r="NU70" i="4" s="1"/>
  <c r="HT10" i="5"/>
  <c r="JL85" i="4" s="1"/>
  <c r="GE10" i="5"/>
  <c r="FD100" i="4" s="1"/>
  <c r="EP10" i="5"/>
  <c r="AM116" i="4" s="1"/>
  <c r="DB10" i="5"/>
  <c r="AM55" i="4" s="1"/>
  <c r="LH16" i="5"/>
  <c r="KX16" i="5"/>
  <c r="KM16" i="5"/>
  <c r="FA16" i="5"/>
  <c r="EP16" i="5"/>
  <c r="EF16" i="5"/>
  <c r="MB10" i="5"/>
  <c r="SC100" i="4" s="1"/>
  <c r="KM10" i="5"/>
  <c r="NU116" i="4" s="1"/>
  <c r="IY10" i="5"/>
  <c r="NU55" i="4" s="1"/>
  <c r="HJ10" i="5"/>
  <c r="JL70" i="4" s="1"/>
  <c r="FU10" i="5"/>
  <c r="FD85" i="4" s="1"/>
  <c r="EF10" i="5"/>
  <c r="AM100" i="4" s="1"/>
  <c r="CQ10" i="5"/>
  <c r="RZ35" i="4" s="1"/>
  <c r="AZ10" i="5"/>
  <c r="AK35" i="4" s="1"/>
  <c r="BA10" i="5"/>
  <c r="BD35" i="4" s="1"/>
  <c r="BL10" i="5"/>
  <c r="FN35" i="4" s="1"/>
  <c r="BW10" i="5"/>
  <c r="JX35" i="4" s="1"/>
  <c r="CI10" i="5"/>
  <c r="PA35" i="4" s="1"/>
  <c r="CS10" i="5"/>
  <c r="TL35" i="4" s="1"/>
  <c r="DL10" i="5"/>
  <c r="AM70" i="4" s="1"/>
  <c r="EQ10" i="5"/>
  <c r="BF116" i="4" s="1"/>
  <c r="FW10" i="5"/>
  <c r="GL85" i="4" s="1"/>
  <c r="GO10" i="5"/>
  <c r="FD116" i="4" s="1"/>
  <c r="HU10" i="5"/>
  <c r="KC85" i="4" s="1"/>
  <c r="JA10" i="5"/>
  <c r="PC55" i="4" s="1"/>
  <c r="JS10" i="5"/>
  <c r="NU85" i="4" s="1"/>
  <c r="KY10" i="5"/>
  <c r="ST55" i="4" s="1"/>
  <c r="MD10" i="5"/>
  <c r="TK100" i="4" s="1"/>
  <c r="FN12" i="5"/>
  <c r="HC72" i="4" s="1"/>
  <c r="GF12" i="5"/>
  <c r="FU102" i="4" s="1"/>
  <c r="HA12" i="5"/>
  <c r="KC57" i="4" s="1"/>
  <c r="HV12" i="5"/>
  <c r="KT87" i="4" s="1"/>
  <c r="IP12" i="5"/>
  <c r="KT118" i="4" s="1"/>
  <c r="KL12" i="5"/>
  <c r="ND118" i="4" s="1"/>
  <c r="LG12" i="5"/>
  <c r="RL72" i="4" s="1"/>
  <c r="MB12" i="5"/>
  <c r="SC102" i="4" s="1"/>
  <c r="BL16" i="5"/>
  <c r="CI16" i="5"/>
  <c r="FU16" i="5"/>
  <c r="GO16" i="5"/>
  <c r="HK16" i="5"/>
  <c r="IF16" i="5"/>
  <c r="JA16" i="5"/>
  <c r="ML16" i="5"/>
  <c r="AZ16" i="5"/>
  <c r="BV16" i="5"/>
  <c r="DN16" i="5"/>
  <c r="EH16" i="5"/>
  <c r="HT16" i="5"/>
  <c r="KE16" i="5"/>
  <c r="HM18" i="5"/>
  <c r="HI18" i="5"/>
  <c r="HK18" i="5"/>
  <c r="HJ18" i="5"/>
  <c r="HL12" i="5"/>
  <c r="KT72" i="4" s="1"/>
  <c r="IE18" i="5"/>
  <c r="IG18" i="5"/>
  <c r="IC18" i="5"/>
  <c r="IF18" i="5"/>
  <c r="ID12" i="5"/>
  <c r="JL102" i="4" s="1"/>
  <c r="KZ18" i="5"/>
  <c r="KX18" i="5"/>
  <c r="LA18" i="5"/>
  <c r="KW18" i="5"/>
  <c r="KY12" i="5"/>
  <c r="ST57" i="4" s="1"/>
  <c r="LR18" i="5"/>
  <c r="LU18" i="5"/>
  <c r="LT18" i="5"/>
  <c r="LS18" i="5"/>
  <c r="LU12" i="5"/>
  <c r="UB87" i="4" s="1"/>
  <c r="LQ12" i="5"/>
  <c r="RL87" i="4" s="1"/>
  <c r="MN18" i="5"/>
  <c r="MM18" i="5"/>
  <c r="ML18" i="5"/>
  <c r="MO18" i="5"/>
  <c r="MK18" i="5"/>
  <c r="MM12" i="5"/>
  <c r="ST118" i="4" s="1"/>
  <c r="HI12" i="5"/>
  <c r="IU72" i="4" s="1"/>
  <c r="IC12" i="5"/>
  <c r="IU102" i="4" s="1"/>
  <c r="KZ12" i="5"/>
  <c r="TK57" i="4" s="1"/>
  <c r="LT12" i="5"/>
  <c r="TK87" i="4" s="1"/>
  <c r="MO12" i="5"/>
  <c r="UB118" i="4" s="1"/>
  <c r="LQ18" i="5"/>
  <c r="HJ12" i="5"/>
  <c r="JL72" i="4" s="1"/>
  <c r="IE12" i="5"/>
  <c r="KC102" i="4" s="1"/>
  <c r="LA12" i="5"/>
  <c r="UB57" i="4" s="1"/>
  <c r="MK12" i="5"/>
  <c r="RL118" i="4" s="1"/>
  <c r="ID18" i="5"/>
  <c r="KY18" i="5"/>
  <c r="HL18" i="5"/>
  <c r="ME16" i="5" l="1"/>
  <c r="KP16" i="5"/>
  <c r="JB16" i="5"/>
  <c r="HM16" i="5"/>
  <c r="FX16" i="5"/>
  <c r="EI16" i="5"/>
  <c r="CT16" i="5"/>
  <c r="BC16" i="5"/>
  <c r="MO16" i="5"/>
  <c r="HC16" i="5"/>
  <c r="GR16" i="5"/>
  <c r="GH16" i="5"/>
  <c r="LK10" i="5"/>
  <c r="UB70" i="4" s="1"/>
  <c r="JV10" i="5"/>
  <c r="PT85" i="4" s="1"/>
  <c r="IG10" i="5"/>
  <c r="LK100" i="4" s="1"/>
  <c r="GR10" i="5"/>
  <c r="HC116" i="4" s="1"/>
  <c r="FD10" i="5"/>
  <c r="HC55" i="4" s="1"/>
  <c r="DO10" i="5"/>
  <c r="CR70" i="4" s="1"/>
  <c r="IQ16" i="5"/>
  <c r="IG16" i="5"/>
  <c r="HW16" i="5"/>
  <c r="CJ16" i="5"/>
  <c r="BY16" i="5"/>
  <c r="BN16" i="5"/>
  <c r="MO10" i="5"/>
  <c r="UB116" i="4" s="1"/>
  <c r="LA10" i="5"/>
  <c r="UB55" i="4" s="1"/>
  <c r="JL10" i="5"/>
  <c r="PT70" i="4" s="1"/>
  <c r="HW10" i="5"/>
  <c r="LK85" i="4" s="1"/>
  <c r="GH10" i="5"/>
  <c r="HC100" i="4" s="1"/>
  <c r="ES10" i="5"/>
  <c r="CR116" i="4" s="1"/>
  <c r="DE10" i="5"/>
  <c r="CR55" i="4" s="1"/>
  <c r="BN10" i="5"/>
  <c r="GZ35" i="4" s="1"/>
  <c r="LU16" i="5"/>
  <c r="LA16" i="5"/>
  <c r="FD16" i="5"/>
  <c r="JB10" i="5"/>
  <c r="PT55" i="4" s="1"/>
  <c r="FX10" i="5"/>
  <c r="HC85" i="4" s="1"/>
  <c r="CT10" i="5"/>
  <c r="UE35" i="4" s="1"/>
  <c r="JV16" i="5"/>
  <c r="DY16" i="5"/>
  <c r="DE16" i="5"/>
  <c r="KF10" i="5"/>
  <c r="PT100" i="4" s="1"/>
  <c r="HC10" i="5"/>
  <c r="LK55" i="4" s="1"/>
  <c r="DY10" i="5"/>
  <c r="CR85" i="4" s="1"/>
  <c r="LK16" i="5"/>
  <c r="FN16" i="5"/>
  <c r="ES16" i="5"/>
  <c r="KP10" i="5"/>
  <c r="PT116" i="4" s="1"/>
  <c r="HM10" i="5"/>
  <c r="LK70" i="4" s="1"/>
  <c r="EI10" i="5"/>
  <c r="CR100" i="4" s="1"/>
  <c r="KF16" i="5"/>
  <c r="JL16" i="5"/>
  <c r="DO16" i="5"/>
  <c r="LU10" i="5"/>
  <c r="UB85" i="4" s="1"/>
  <c r="IQ10" i="5"/>
  <c r="LK116" i="4" s="1"/>
  <c r="FN10" i="5"/>
  <c r="HC70" i="4" s="1"/>
  <c r="BC10" i="5"/>
  <c r="CP35" i="4" s="1"/>
  <c r="ME10" i="5"/>
  <c r="UB100" i="4" s="1"/>
  <c r="CJ10" i="5"/>
  <c r="PT35" i="4" s="1"/>
  <c r="BY10" i="5"/>
  <c r="LJ35" i="4" s="1"/>
  <c r="HC11" i="4"/>
  <c r="MA16" i="5"/>
  <c r="KL16" i="5"/>
  <c r="IX16" i="5"/>
  <c r="HI16" i="5"/>
  <c r="FT16" i="5"/>
  <c r="EE16" i="5"/>
  <c r="CP16" i="5"/>
  <c r="AY16" i="5"/>
  <c r="IM16" i="5"/>
  <c r="IC16" i="5"/>
  <c r="HS16" i="5"/>
  <c r="CF16" i="5"/>
  <c r="BU16" i="5"/>
  <c r="BJ16" i="5"/>
  <c r="LG10" i="5"/>
  <c r="RL70" i="4" s="1"/>
  <c r="JR10" i="5"/>
  <c r="ND85" i="4" s="1"/>
  <c r="IC10" i="5"/>
  <c r="IU100" i="4" s="1"/>
  <c r="GN10" i="5"/>
  <c r="EM116" i="4" s="1"/>
  <c r="EZ10" i="5"/>
  <c r="EM55" i="4" s="1"/>
  <c r="DK10" i="5"/>
  <c r="T70" i="4" s="1"/>
  <c r="KB16" i="5"/>
  <c r="JR16" i="5"/>
  <c r="JH16" i="5"/>
  <c r="DU16" i="5"/>
  <c r="DK16" i="5"/>
  <c r="DA16" i="5"/>
  <c r="MK10" i="5"/>
  <c r="RL116" i="4" s="1"/>
  <c r="KW10" i="5"/>
  <c r="RL55" i="4" s="1"/>
  <c r="JH10" i="5"/>
  <c r="ND70" i="4" s="1"/>
  <c r="HS10" i="5"/>
  <c r="IU85" i="4" s="1"/>
  <c r="GD10" i="5"/>
  <c r="EM100" i="4" s="1"/>
  <c r="EO10" i="5"/>
  <c r="T116" i="4" s="1"/>
  <c r="DA10" i="5"/>
  <c r="T55" i="4" s="1"/>
  <c r="BJ10" i="5"/>
  <c r="EB35" i="4" s="1"/>
  <c r="GY16" i="5"/>
  <c r="GD16" i="5"/>
  <c r="LQ16" i="5"/>
  <c r="KW16" i="5"/>
  <c r="EZ16" i="5"/>
  <c r="LQ10" i="5"/>
  <c r="RL85" i="4" s="1"/>
  <c r="IM10" i="5"/>
  <c r="IU116" i="4" s="1"/>
  <c r="FJ10" i="5"/>
  <c r="EM70" i="4" s="1"/>
  <c r="MK16" i="5"/>
  <c r="GN16" i="5"/>
  <c r="MA10" i="5"/>
  <c r="RL100" i="4" s="1"/>
  <c r="IX10" i="5"/>
  <c r="ND55" i="4" s="1"/>
  <c r="FT10" i="5"/>
  <c r="EM85" i="4" s="1"/>
  <c r="AY10" i="5"/>
  <c r="R35" i="4" s="1"/>
  <c r="LG16" i="5"/>
  <c r="FJ16" i="5"/>
  <c r="EO16" i="5"/>
  <c r="KB10" i="5"/>
  <c r="ND100" i="4" s="1"/>
  <c r="GY10" i="5"/>
  <c r="IU55" i="4" s="1"/>
  <c r="DU10" i="5"/>
  <c r="T85" i="4" s="1"/>
  <c r="CP10" i="5"/>
  <c r="RG35" i="4" s="1"/>
  <c r="CF10" i="5"/>
  <c r="MV35" i="4" s="1"/>
  <c r="BU10" i="5"/>
  <c r="IL35" i="4" s="1"/>
  <c r="KL10" i="5"/>
  <c r="ND116" i="4" s="1"/>
  <c r="HI10" i="5"/>
  <c r="IU70" i="4" s="1"/>
  <c r="EE10" i="5"/>
  <c r="T100" i="4" s="1"/>
  <c r="BS11" i="4"/>
</calcChain>
</file>

<file path=xl/sharedStrings.xml><?xml version="1.0" encoding="utf-8"?>
<sst xmlns="http://schemas.openxmlformats.org/spreadsheetml/2006/main" count="1046" uniqueCount="276">
  <si>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</si>
  <si>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</si>
  <si>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</si>
  <si>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</si>
  <si>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</si>
  <si>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</si>
  <si>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</si>
  <si>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</si>
  <si>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目的：再生可能エネルギー施設維持管理基金への剰余金の組入れ　　7,000千円
一般会計への繰出しの有無…有
　目的：子育て・定住応援基金への積立　　68,000千円
その他の有無…無
　電気事業により生じた利益は、将来の施設更新に充てるための再生可能エネルギー施設維持管理基金に積み立てることを基本としている。また、剰余金の一部を子育て定住事業に活用するため、一般会計へ繰り出して、子育て・定住応援基金に積み立てている。今後も事業運営に必要な財源を確保しつつ、一般会計への繰り出しを通じて子育て環境の充実及び若者の定住促進に努める方針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</si>
  <si>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</si>
  <si>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</si>
  <si>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</si>
  <si>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</si>
  <si>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</si>
  <si>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</si>
  <si>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</si>
  <si>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</si>
  <si>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</si>
  <si>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</si>
  <si>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</si>
  <si>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</si>
  <si>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</si>
  <si>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</si>
  <si>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</si>
  <si>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</si>
  <si>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</si>
  <si>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</si>
  <si>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</si>
  <si>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</si>
  <si>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</si>
  <si>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</si>
  <si>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</si>
  <si>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</si>
  <si>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</si>
  <si>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</si>
  <si>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</si>
  <si>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</si>
  <si>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</si>
  <si>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</si>
  <si>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</si>
  <si>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</si>
  <si>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</si>
  <si>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</si>
  <si>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</si>
  <si>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</si>
  <si>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</si>
  <si>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</si>
  <si>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</si>
  <si>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</si>
  <si>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</si>
  <si>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</si>
  <si>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</si>
  <si>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</si>
  <si>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</si>
  <si>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</si>
  <si>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</si>
  <si>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</si>
  <si>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</si>
  <si>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</si>
  <si>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</si>
  <si>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</si>
  <si>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</si>
  <si>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</si>
  <si>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</si>
  <si>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</si>
  <si>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</si>
  <si>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</si>
  <si>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</si>
  <si>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</si>
  <si>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</si>
  <si>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</si>
  <si>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</si>
  <si>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</si>
  <si>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</si>
  <si>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</si>
  <si>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</si>
  <si>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</si>
  <si>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</si>
  <si>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</si>
  <si>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</si>
  <si>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</si>
  <si>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</si>
  <si>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</si>
  <si>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</si>
  <si>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</si>
  <si>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</si>
  <si>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</si>
  <si>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</si>
  <si>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</si>
  <si>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</si>
  <si>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</si>
  <si>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</si>
  <si>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</si>
  <si>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</si>
  <si>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</si>
  <si>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</si>
  <si>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</si>
  <si>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</si>
  <si>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</si>
  <si>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</si>
  <si>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</si>
  <si>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</si>
  <si>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</si>
  <si>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</si>
  <si>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</si>
  <si>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</si>
  <si>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</si>
  <si>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</si>
  <si>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</si>
  <si>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</si>
  <si>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</si>
  <si>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</si>
  <si>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</si>
  <si>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</si>
  <si>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</si>
  <si>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</si>
  <si>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</si>
  <si>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</si>
  <si>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</si>
  <si>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</si>
  <si>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</si>
  <si>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</si>
  <si>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</si>
  <si>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</si>
  <si>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</si>
  <si>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336815</t>
  </si>
  <si>
    <t>47</t>
  </si>
  <si>
    <t>04</t>
  </si>
  <si>
    <t>0</t>
  </si>
  <si>
    <t>000</t>
  </si>
  <si>
    <t>岡山県　吉備中央町</t>
  </si>
  <si>
    <t>法非適用</t>
  </si>
  <si>
    <t>電気事業</t>
  </si>
  <si>
    <t>非設置</t>
  </si>
  <si>
    <t>該当数値なし</t>
  </si>
  <si>
    <t>-</t>
  </si>
  <si>
    <t>令和17年4月14日　西山太陽光発電所</t>
  </si>
  <si>
    <t>無</t>
  </si>
  <si>
    <t>中国電力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</si>
  <si>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</si>
  <si>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</si>
  <si>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</si>
  <si>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</si>
  <si>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</si>
  <si>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</si>
  <si>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</si>
  <si>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</si>
  <si>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</si>
  <si>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</si>
  <si>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</si>
  <si>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</si>
  <si>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</si>
  <si>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</si>
  <si>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</si>
  <si>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</si>
  <si>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</si>
  <si>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</si>
  <si>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</si>
  <si>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</si>
  <si>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</si>
  <si>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</si>
  <si>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</si>
  <si>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</si>
  <si>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</si>
  <si>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</si>
  <si>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</si>
  <si>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</si>
  <si>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</si>
  <si>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</si>
  <si>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</si>
  <si>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</si>
  <si>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</si>
  <si>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</si>
  <si>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</si>
  <si>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</si>
  <si>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</si>
  <si>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</si>
  <si>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</si>
  <si>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</si>
  <si>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</si>
  <si>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</si>
  <si>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</si>
  <si>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</si>
  <si>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</si>
  <si>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</si>
  <si>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</si>
  <si>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</si>
  <si>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</si>
  <si>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</si>
  <si>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</si>
  <si>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</si>
  <si>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</si>
  <si>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</si>
  <si>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</si>
  <si>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</si>
  <si>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</si>
  <si>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</si>
  <si>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</si>
  <si>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</si>
  <si>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</si>
  <si>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</si>
  <si>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</si>
  <si>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</si>
  <si>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</si>
  <si>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</si>
  <si>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</si>
  <si>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</si>
  <si>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</si>
  <si>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</si>
  <si>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</si>
  <si>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</si>
  <si>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</si>
  <si>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</si>
  <si>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</si>
  <si>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</si>
  <si>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</si>
  <si>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</si>
  <si>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</si>
  <si>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</si>
  <si>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</si>
  <si>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</si>
  <si>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</si>
  <si>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</si>
  <si>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</si>
  <si>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</si>
  <si>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</si>
  <si>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</si>
  <si>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</si>
  <si>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</si>
  <si>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</si>
  <si>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</si>
  <si>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</si>
  <si>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</si>
  <si>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</si>
  <si>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</si>
  <si>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</si>
  <si>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</si>
  <si>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</si>
  <si>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</si>
  <si>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</si>
  <si>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</si>
  <si>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</si>
  <si>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</si>
  <si>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</si>
  <si>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</si>
  <si>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</si>
  <si>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</si>
  <si>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</si>
  <si>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</si>
  <si>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</si>
  <si>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</si>
  <si>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</si>
  <si>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</si>
  <si>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</si>
  <si>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</si>
  <si>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</si>
  <si>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</si>
  <si>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</si>
  <si>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</si>
  <si>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</si>
  <si>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</si>
  <si>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</si>
  <si>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</si>
  <si>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</si>
  <si>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</si>
  <si>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</si>
  <si>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</si>
  <si>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</si>
  <si>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</si>
  <si>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</si>
  <si>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</si>
  <si>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</si>
  <si>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</si>
  <si>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発電開始時期については、以下のとおりであり５施設とも新しい施設である。また、発電型式は同じである。
西山太陽光発電所　　平成27年4月（増設分：平成29年8月）
岨谷1号太陽光発電所 平成27年8月（増設分：平成29年8月）
岨谷2号太陽光発電所 平成28年3月
岨谷3号太陽光発電所 平成27年10月
岨谷5号太陽光発電所 平成27年11月（増設分：平成29年8月）
・設備利用率について、太陽光（メガ）の設備利用率の基準は14％(*)であり、それを上回っているため、健全な状態であるといえる。
(*)資源エネルギー庁の「長期エネルギー需給見通し小委員会に対する発電コスト等の検証に関する報告」で設定されている設備利用率から引用
・太陽光発電所1施設の一部分においてPCSの緊急修繕を行ったため、修繕費が上昇している。その他施設については経年劣化による大きな修繕も発生しておらず、今後とも維持管理に努めていきたい。
・発電施設の整備は全てリース方式としていることから、企業債が生じておらず、リスクは限定的である。
・FIT収入割合が100％であるが、リース契約期間が令和17年までであることから、固定価格買取期間終了後は、撤去することも視野に入れ、維持管理基金を構成し、これに充てることとしている。
・財源はすべて売電収入である。自然現象や気象条件に左右されるとはいえ、FIT法により、20年間同価格での買取であるため、財源は安定的である。
・リース契約内で動産保険に加入しているため、自然災害や不慮の事故等、機器の故障については補償される。また、企業費用・利益総合保険に加入しているため自然災害や不慮の事故等による発電停止については、売電収入が補償される。</t>
    <rPh sb="341" eb="343">
      <t>キンキュウ</t>
    </rPh>
    <phoneticPr fontId="5"/>
  </si>
  <si>
    <t>経営は健全であると考えられる。定期的な電気設備の点検費用や修繕費等の支出に備え、維持管理基金を構成し、安定的な運営に努めることとしている。
また、施設の保守点検も業者と連携し十分に実施しており、健全な運営ができているといえる。</t>
    <phoneticPr fontId="5"/>
  </si>
  <si>
    <t>経年劣化やこれまでの売電状況との比較によると、安定した経営を行えているといえる。支出の大半は点検費用や賃貸借契約となっており、年度による大きな変化はない（５年毎の大規模点検を除く）。そうした中でも、点検項目の見直し等により経営状況の改善にも努めている。また、売電状況は天候に左右されるが、大きな変動もなく安定的に売電ができている。詳細な現在の経営状況は以下のとおりである。
・収益的収支比率は100％を上回っている。単年度の収支が黒字であり、健全な経営状態にあると言える。しかし、費用には当該事業による剰余金からの一般会計への繰出金を含んでいるため、平均より下になっている。
・営業収支比率は100％を上回っており、営業活動から生じる収益で必要な費用を賄うことができている。　
・供給原価について、前年度と比較すると、大きな変動は見られず、施設の経年劣化及び天候の変化によるものと思われる。平均値と当該地の差については、費用に当該事業による剰余金からの一般会計への繰出金を含んでいるためである。
・EBITDAについて、費用には当該事業による剰余金からの一般会計への繰出金を含んでいることから分析は不可能である。繰出金の基準について、100万円を基準として繰出金としている。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</si>
</sst>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99.9</c:v>
                </c:pt>
                <c:pt idx="1">
                  <c:v>104.8</c:v>
                </c:pt>
                <c:pt idx="2">
                  <c:v>104.4</c:v>
                </c:pt>
                <c:pt idx="3">
                  <c:v>100.2</c:v>
                </c:pt>
                <c:pt idx="4">
                  <c:v>106.3</c:v>
                </c:pt>
              </c:numCache>
            </c:numRef>
          </c:val>
          <c:extLst>
            <c:ext xmlns:c16="http://schemas.microsoft.com/office/drawing/2014/chart" uri="{C3380CC4-5D6E-409C-BE32-E72D297353CC}">
              <c16:uniqueId val="{00000000-AD20-4BF4-92F8-9C8E7DAA002E}"/>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AD20-4BF4-92F8-9C8E7DAA002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D20-4BF4-92F8-9C8E7DAA002E}"/>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B69-42FE-B1DB-F8920A1FC7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2B69-42FE-B1DB-F8920A1FC7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3F-4842-B818-8A2559338F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3F-4842-B818-8A2559338F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5F-4832-B004-BCCB760A8B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5F-4832-B004-BCCB760A8B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36-438E-BA0C-34D58880F7D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36-438E-BA0C-34D58880F7D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82-41C7-974A-B7899A1EEB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82-41C7-974A-B7899A1EEB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549-4EF5-A2CF-EDE3E830E1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49-4EF5-A2CF-EDE3E830E1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944-46D3-96B3-D5C3E8E199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44-46D3-96B3-D5C3E8E199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30-4CF1-BA70-66FA48DDF4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30-4CF1-BA70-66FA48DDF4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A0-4E65-AD4E-DE80CEF054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A0-4E65-AD4E-DE80CEF054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B8-44FC-86FD-E3642E53BF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B8-44FC-86FD-E3642E53BF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141.19999999999999</c:v>
                </c:pt>
                <c:pt idx="1">
                  <c:v>152.69999999999999</c:v>
                </c:pt>
                <c:pt idx="2">
                  <c:v>158.30000000000001</c:v>
                </c:pt>
                <c:pt idx="3">
                  <c:v>145.30000000000001</c:v>
                </c:pt>
                <c:pt idx="4">
                  <c:v>149.30000000000001</c:v>
                </c:pt>
              </c:numCache>
            </c:numRef>
          </c:val>
          <c:extLst>
            <c:ext xmlns:c16="http://schemas.microsoft.com/office/drawing/2014/chart" uri="{C3380CC4-5D6E-409C-BE32-E72D297353CC}">
              <c16:uniqueId val="{00000000-AB55-4830-98AD-410615F049D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AB55-4830-98AD-410615F049D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B55-4830-98AD-410615F049D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2B-456C-9649-6DCC444227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2B-456C-9649-6DCC444227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4A-48E1-87F5-389C508B2F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4A-48E1-87F5-389C508B2F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13-4FCF-A8A8-7567B34EC7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13-4FCF-A8A8-7567B34EC7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F3-4863-95E5-86843869B5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3-4863-95E5-86843869B5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E2-427D-B595-8D392B97ED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E2-427D-B595-8D392B97ED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3F-43A3-BE79-A044C96B6D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3F-43A3-BE79-A044C96B6D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18.5</c:v>
                </c:pt>
                <c:pt idx="1">
                  <c:v>17.399999999999999</c:v>
                </c:pt>
                <c:pt idx="2">
                  <c:v>18.2</c:v>
                </c:pt>
                <c:pt idx="3">
                  <c:v>16.8</c:v>
                </c:pt>
                <c:pt idx="4">
                  <c:v>17.399999999999999</c:v>
                </c:pt>
              </c:numCache>
            </c:numRef>
          </c:val>
          <c:extLst>
            <c:ext xmlns:c16="http://schemas.microsoft.com/office/drawing/2014/chart" uri="{C3380CC4-5D6E-409C-BE32-E72D297353CC}">
              <c16:uniqueId val="{00000000-D6C0-42B8-B7EA-69FA2DA829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D6C0-42B8-B7EA-69FA2DA829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0.5</c:v>
                </c:pt>
                <c:pt idx="1">
                  <c:v>0.1</c:v>
                </c:pt>
                <c:pt idx="2">
                  <c:v>0</c:v>
                </c:pt>
                <c:pt idx="3">
                  <c:v>0.7</c:v>
                </c:pt>
                <c:pt idx="4">
                  <c:v>2.8</c:v>
                </c:pt>
              </c:numCache>
            </c:numRef>
          </c:val>
          <c:extLst>
            <c:ext xmlns:c16="http://schemas.microsoft.com/office/drawing/2014/chart" uri="{C3380CC4-5D6E-409C-BE32-E72D297353CC}">
              <c16:uniqueId val="{00000000-5044-48FC-A831-0A9A7F31B2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5044-48FC-A831-0A9A7F31B2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B8B-45CE-BE8C-87C00A2F41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5B8B-45CE-BE8C-87C00A2F41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3BF-4413-9933-6C412F3DC9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BF-4413-9933-6C412F3DC9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7-46E9-A9CF-7095A29A4C7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7-46E9-A9CF-7095A29A4C7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9D7-46E9-A9CF-7095A29A4C7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B60-44EC-BEC6-0C3396427F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5B60-44EC-BEC6-0C3396427F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39643.599999999999</c:v>
                </c:pt>
                <c:pt idx="1">
                  <c:v>37778.1</c:v>
                </c:pt>
                <c:pt idx="2">
                  <c:v>37943.1</c:v>
                </c:pt>
                <c:pt idx="3">
                  <c:v>39509.699999999997</c:v>
                </c:pt>
                <c:pt idx="4">
                  <c:v>37865.199999999997</c:v>
                </c:pt>
              </c:numCache>
            </c:numRef>
          </c:val>
          <c:extLst>
            <c:ext xmlns:c16="http://schemas.microsoft.com/office/drawing/2014/chart" uri="{C3380CC4-5D6E-409C-BE32-E72D297353CC}">
              <c16:uniqueId val="{00000000-1B99-4724-BDC7-B4157AB846A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1B99-4724-BDC7-B4157AB846A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-296</c:v>
                </c:pt>
                <c:pt idx="1">
                  <c:v>10861</c:v>
                </c:pt>
                <c:pt idx="2">
                  <c:v>10352</c:v>
                </c:pt>
                <c:pt idx="3">
                  <c:v>540</c:v>
                </c:pt>
                <c:pt idx="4">
                  <c:v>14374</c:v>
                </c:pt>
              </c:numCache>
            </c:numRef>
          </c:val>
          <c:extLst>
            <c:ext xmlns:c16="http://schemas.microsoft.com/office/drawing/2014/chart" uri="{C3380CC4-5D6E-409C-BE32-E72D297353CC}">
              <c16:uniqueId val="{00000000-05D5-4454-8649-B3F9A84257A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05D5-4454-8649-B3F9A84257A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18.5</c:v>
                </c:pt>
                <c:pt idx="1">
                  <c:v>17.399999999999999</c:v>
                </c:pt>
                <c:pt idx="2">
                  <c:v>18.2</c:v>
                </c:pt>
                <c:pt idx="3">
                  <c:v>16.8</c:v>
                </c:pt>
                <c:pt idx="4">
                  <c:v>17.399999999999999</c:v>
                </c:pt>
              </c:numCache>
            </c:numRef>
          </c:val>
          <c:extLst>
            <c:ext xmlns:c16="http://schemas.microsoft.com/office/drawing/2014/chart" uri="{C3380CC4-5D6E-409C-BE32-E72D297353CC}">
              <c16:uniqueId val="{00000000-0947-4ACB-A7E0-99698F9A5C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0947-4ACB-A7E0-99698F9A5C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0.5</c:v>
                </c:pt>
                <c:pt idx="1">
                  <c:v>0.1</c:v>
                </c:pt>
                <c:pt idx="2">
                  <c:v>0</c:v>
                </c:pt>
                <c:pt idx="3">
                  <c:v>0.7</c:v>
                </c:pt>
                <c:pt idx="4">
                  <c:v>2.8</c:v>
                </c:pt>
              </c:numCache>
            </c:numRef>
          </c:val>
          <c:extLst>
            <c:ext xmlns:c16="http://schemas.microsoft.com/office/drawing/2014/chart" uri="{C3380CC4-5D6E-409C-BE32-E72D297353CC}">
              <c16:uniqueId val="{00000000-9A48-436C-850B-81FE75FDFD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9A48-436C-850B-81FE75FDFD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64F-4B2B-A16C-9A4CFDCA59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464F-4B2B-A16C-9A4CFDCA59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EF-4FB0-813D-84514257B4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EF-4FB0-813D-84514257B4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308272"/>
          <a:ext cx="5186021" cy="29739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97582" y="7308272"/>
          <a:ext cx="5175767" cy="29739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26832" y="7308272"/>
          <a:ext cx="5190189" cy="29739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71297" y="7308272"/>
          <a:ext cx="5188581" cy="29739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23431" y="7308272"/>
          <a:ext cx="5199714" cy="29739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（最大出力合計3,933kW）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9770" y="12227500"/>
          <a:ext cx="5188366" cy="2853172"/>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9770" y="15184581"/>
          <a:ext cx="5188366" cy="28488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9770" y="18154650"/>
          <a:ext cx="5188366" cy="285230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9770" y="21110865"/>
          <a:ext cx="5188366" cy="28626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9770" y="24069675"/>
          <a:ext cx="5188366" cy="281853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49713" y="12227500"/>
          <a:ext cx="4810124" cy="2853172"/>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49713" y="15184581"/>
          <a:ext cx="4810124" cy="28488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49713" y="18154650"/>
          <a:ext cx="4810124" cy="285230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49713" y="21110865"/>
          <a:ext cx="4810124" cy="28626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49713" y="24069675"/>
          <a:ext cx="4810124" cy="281853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96702" y="12227500"/>
          <a:ext cx="4810124" cy="2853172"/>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96702" y="15184581"/>
          <a:ext cx="4810124" cy="28488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96702" y="18154650"/>
          <a:ext cx="4810124" cy="285230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96702" y="21110865"/>
          <a:ext cx="4810124" cy="28626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96702" y="24069675"/>
          <a:ext cx="4810124" cy="281853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65340" y="12227500"/>
          <a:ext cx="4810124" cy="2853172"/>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65340" y="15184581"/>
          <a:ext cx="4810124" cy="28488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65340" y="18154650"/>
          <a:ext cx="4810124" cy="285230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65340" y="21110865"/>
          <a:ext cx="4810124" cy="28626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65340" y="24069675"/>
          <a:ext cx="4810124" cy="281853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（最大出力合計3,933kW）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412328" y="12227500"/>
          <a:ext cx="4810124" cy="2853172"/>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412328" y="15184581"/>
          <a:ext cx="4810124" cy="28488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412328" y="18154650"/>
          <a:ext cx="4810124" cy="285230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412328" y="21110865"/>
          <a:ext cx="4810124" cy="28626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412328" y="24069675"/>
          <a:ext cx="4810124" cy="281853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NC17" zoomScaleNormal="100" workbookViewId="0">
      <selection activeCell="VD40" sqref="VD40:VJ40"/>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岡山県　吉備中央町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275</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5</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138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6374</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5989</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6261</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5795</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5993</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6374</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5989</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6261</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5795</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5993</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215766</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215766</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99.9</v>
      </c>
      <c r="S36" s="153"/>
      <c r="T36" s="153"/>
      <c r="U36" s="153"/>
      <c r="V36" s="153"/>
      <c r="W36" s="153"/>
      <c r="X36" s="153"/>
      <c r="Y36" s="153"/>
      <c r="Z36" s="153"/>
      <c r="AA36" s="153"/>
      <c r="AB36" s="153"/>
      <c r="AC36" s="153"/>
      <c r="AD36" s="153"/>
      <c r="AE36" s="153"/>
      <c r="AF36" s="153"/>
      <c r="AG36" s="153"/>
      <c r="AH36" s="153"/>
      <c r="AI36" s="153"/>
      <c r="AJ36" s="154"/>
      <c r="AK36" s="152">
        <f>データ!AZ11</f>
        <v>104.8</v>
      </c>
      <c r="AL36" s="153"/>
      <c r="AM36" s="153"/>
      <c r="AN36" s="153"/>
      <c r="AO36" s="153"/>
      <c r="AP36" s="153"/>
      <c r="AQ36" s="153"/>
      <c r="AR36" s="153"/>
      <c r="AS36" s="153"/>
      <c r="AT36" s="153"/>
      <c r="AU36" s="153"/>
      <c r="AV36" s="153"/>
      <c r="AW36" s="153"/>
      <c r="AX36" s="153"/>
      <c r="AY36" s="153"/>
      <c r="AZ36" s="153"/>
      <c r="BA36" s="153"/>
      <c r="BB36" s="153"/>
      <c r="BC36" s="154"/>
      <c r="BD36" s="152">
        <f>データ!BA11</f>
        <v>104.4</v>
      </c>
      <c r="BE36" s="153"/>
      <c r="BF36" s="153"/>
      <c r="BG36" s="153"/>
      <c r="BH36" s="153"/>
      <c r="BI36" s="153"/>
      <c r="BJ36" s="153"/>
      <c r="BK36" s="153"/>
      <c r="BL36" s="153"/>
      <c r="BM36" s="153"/>
      <c r="BN36" s="153"/>
      <c r="BO36" s="153"/>
      <c r="BP36" s="153"/>
      <c r="BQ36" s="153"/>
      <c r="BR36" s="153"/>
      <c r="BS36" s="153"/>
      <c r="BT36" s="153"/>
      <c r="BU36" s="153"/>
      <c r="BV36" s="154"/>
      <c r="BW36" s="152">
        <f>データ!BB11</f>
        <v>100.2</v>
      </c>
      <c r="BX36" s="153"/>
      <c r="BY36" s="153"/>
      <c r="BZ36" s="153"/>
      <c r="CA36" s="153"/>
      <c r="CB36" s="153"/>
      <c r="CC36" s="153"/>
      <c r="CD36" s="153"/>
      <c r="CE36" s="153"/>
      <c r="CF36" s="153"/>
      <c r="CG36" s="153"/>
      <c r="CH36" s="153"/>
      <c r="CI36" s="153"/>
      <c r="CJ36" s="153"/>
      <c r="CK36" s="153"/>
      <c r="CL36" s="153"/>
      <c r="CM36" s="153"/>
      <c r="CN36" s="153"/>
      <c r="CO36" s="154"/>
      <c r="CP36" s="152">
        <f>データ!BC11</f>
        <v>106.3</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141.19999999999999</v>
      </c>
      <c r="EC36" s="153"/>
      <c r="ED36" s="153"/>
      <c r="EE36" s="153"/>
      <c r="EF36" s="153"/>
      <c r="EG36" s="153"/>
      <c r="EH36" s="153"/>
      <c r="EI36" s="153"/>
      <c r="EJ36" s="153"/>
      <c r="EK36" s="153"/>
      <c r="EL36" s="153"/>
      <c r="EM36" s="153"/>
      <c r="EN36" s="153"/>
      <c r="EO36" s="153"/>
      <c r="EP36" s="153"/>
      <c r="EQ36" s="153"/>
      <c r="ER36" s="153"/>
      <c r="ES36" s="153"/>
      <c r="ET36" s="154"/>
      <c r="EU36" s="152">
        <f>データ!BK11</f>
        <v>152.69999999999999</v>
      </c>
      <c r="EV36" s="153"/>
      <c r="EW36" s="153"/>
      <c r="EX36" s="153"/>
      <c r="EY36" s="153"/>
      <c r="EZ36" s="153"/>
      <c r="FA36" s="153"/>
      <c r="FB36" s="153"/>
      <c r="FC36" s="153"/>
      <c r="FD36" s="153"/>
      <c r="FE36" s="153"/>
      <c r="FF36" s="153"/>
      <c r="FG36" s="153"/>
      <c r="FH36" s="153"/>
      <c r="FI36" s="153"/>
      <c r="FJ36" s="153"/>
      <c r="FK36" s="153"/>
      <c r="FL36" s="153"/>
      <c r="FM36" s="154"/>
      <c r="FN36" s="152">
        <f>データ!BL11</f>
        <v>158.30000000000001</v>
      </c>
      <c r="FO36" s="153"/>
      <c r="FP36" s="153"/>
      <c r="FQ36" s="153"/>
      <c r="FR36" s="153"/>
      <c r="FS36" s="153"/>
      <c r="FT36" s="153"/>
      <c r="FU36" s="153"/>
      <c r="FV36" s="153"/>
      <c r="FW36" s="153"/>
      <c r="FX36" s="153"/>
      <c r="FY36" s="153"/>
      <c r="FZ36" s="153"/>
      <c r="GA36" s="153"/>
      <c r="GB36" s="153"/>
      <c r="GC36" s="153"/>
      <c r="GD36" s="153"/>
      <c r="GE36" s="153"/>
      <c r="GF36" s="154"/>
      <c r="GG36" s="152">
        <f>データ!BM11</f>
        <v>145.30000000000001</v>
      </c>
      <c r="GH36" s="153"/>
      <c r="GI36" s="153"/>
      <c r="GJ36" s="153"/>
      <c r="GK36" s="153"/>
      <c r="GL36" s="153"/>
      <c r="GM36" s="153"/>
      <c r="GN36" s="153"/>
      <c r="GO36" s="153"/>
      <c r="GP36" s="153"/>
      <c r="GQ36" s="153"/>
      <c r="GR36" s="153"/>
      <c r="GS36" s="153"/>
      <c r="GT36" s="153"/>
      <c r="GU36" s="153"/>
      <c r="GV36" s="153"/>
      <c r="GW36" s="153"/>
      <c r="GX36" s="153"/>
      <c r="GY36" s="154"/>
      <c r="GZ36" s="152">
        <f>データ!BN11</f>
        <v>149.30000000000001</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39643.599999999999</v>
      </c>
      <c r="MW36" s="153"/>
      <c r="MX36" s="153"/>
      <c r="MY36" s="153"/>
      <c r="MZ36" s="153"/>
      <c r="NA36" s="153"/>
      <c r="NB36" s="153"/>
      <c r="NC36" s="153"/>
      <c r="ND36" s="153"/>
      <c r="NE36" s="153"/>
      <c r="NF36" s="153"/>
      <c r="NG36" s="153"/>
      <c r="NH36" s="153"/>
      <c r="NI36" s="153"/>
      <c r="NJ36" s="153"/>
      <c r="NK36" s="153"/>
      <c r="NL36" s="153"/>
      <c r="NM36" s="153"/>
      <c r="NN36" s="154"/>
      <c r="NO36" s="152">
        <f>データ!CG11</f>
        <v>37778.1</v>
      </c>
      <c r="NP36" s="153"/>
      <c r="NQ36" s="153"/>
      <c r="NR36" s="153"/>
      <c r="NS36" s="153"/>
      <c r="NT36" s="153"/>
      <c r="NU36" s="153"/>
      <c r="NV36" s="153"/>
      <c r="NW36" s="153"/>
      <c r="NX36" s="153"/>
      <c r="NY36" s="153"/>
      <c r="NZ36" s="153"/>
      <c r="OA36" s="153"/>
      <c r="OB36" s="153"/>
      <c r="OC36" s="153"/>
      <c r="OD36" s="153"/>
      <c r="OE36" s="153"/>
      <c r="OF36" s="153"/>
      <c r="OG36" s="154"/>
      <c r="OH36" s="152">
        <f>データ!CH11</f>
        <v>37943.1</v>
      </c>
      <c r="OI36" s="153"/>
      <c r="OJ36" s="153"/>
      <c r="OK36" s="153"/>
      <c r="OL36" s="153"/>
      <c r="OM36" s="153"/>
      <c r="ON36" s="153"/>
      <c r="OO36" s="153"/>
      <c r="OP36" s="153"/>
      <c r="OQ36" s="153"/>
      <c r="OR36" s="153"/>
      <c r="OS36" s="153"/>
      <c r="OT36" s="153"/>
      <c r="OU36" s="153"/>
      <c r="OV36" s="153"/>
      <c r="OW36" s="153"/>
      <c r="OX36" s="153"/>
      <c r="OY36" s="153"/>
      <c r="OZ36" s="154"/>
      <c r="PA36" s="152">
        <f>データ!CI11</f>
        <v>39509.699999999997</v>
      </c>
      <c r="PB36" s="153"/>
      <c r="PC36" s="153"/>
      <c r="PD36" s="153"/>
      <c r="PE36" s="153"/>
      <c r="PF36" s="153"/>
      <c r="PG36" s="153"/>
      <c r="PH36" s="153"/>
      <c r="PI36" s="153"/>
      <c r="PJ36" s="153"/>
      <c r="PK36" s="153"/>
      <c r="PL36" s="153"/>
      <c r="PM36" s="153"/>
      <c r="PN36" s="153"/>
      <c r="PO36" s="153"/>
      <c r="PP36" s="153"/>
      <c r="PQ36" s="153"/>
      <c r="PR36" s="153"/>
      <c r="PS36" s="154"/>
      <c r="PT36" s="152">
        <f>データ!CJ11</f>
        <v>37865.199999999997</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-296</v>
      </c>
      <c r="RH36" s="156"/>
      <c r="RI36" s="156"/>
      <c r="RJ36" s="156"/>
      <c r="RK36" s="156"/>
      <c r="RL36" s="156"/>
      <c r="RM36" s="156"/>
      <c r="RN36" s="156"/>
      <c r="RO36" s="156"/>
      <c r="RP36" s="156"/>
      <c r="RQ36" s="156"/>
      <c r="RR36" s="156"/>
      <c r="RS36" s="156"/>
      <c r="RT36" s="156"/>
      <c r="RU36" s="156"/>
      <c r="RV36" s="156"/>
      <c r="RW36" s="156"/>
      <c r="RX36" s="156"/>
      <c r="RY36" s="157"/>
      <c r="RZ36" s="155">
        <f>データ!CQ11</f>
        <v>10861</v>
      </c>
      <c r="SA36" s="156"/>
      <c r="SB36" s="156"/>
      <c r="SC36" s="156"/>
      <c r="SD36" s="156"/>
      <c r="SE36" s="156"/>
      <c r="SF36" s="156"/>
      <c r="SG36" s="156"/>
      <c r="SH36" s="156"/>
      <c r="SI36" s="156"/>
      <c r="SJ36" s="156"/>
      <c r="SK36" s="156"/>
      <c r="SL36" s="156"/>
      <c r="SM36" s="156"/>
      <c r="SN36" s="156"/>
      <c r="SO36" s="156"/>
      <c r="SP36" s="156"/>
      <c r="SQ36" s="156"/>
      <c r="SR36" s="157"/>
      <c r="SS36" s="155">
        <f>データ!CR11</f>
        <v>10352</v>
      </c>
      <c r="ST36" s="156"/>
      <c r="SU36" s="156"/>
      <c r="SV36" s="156"/>
      <c r="SW36" s="156"/>
      <c r="SX36" s="156"/>
      <c r="SY36" s="156"/>
      <c r="SZ36" s="156"/>
      <c r="TA36" s="156"/>
      <c r="TB36" s="156"/>
      <c r="TC36" s="156"/>
      <c r="TD36" s="156"/>
      <c r="TE36" s="156"/>
      <c r="TF36" s="156"/>
      <c r="TG36" s="156"/>
      <c r="TH36" s="156"/>
      <c r="TI36" s="156"/>
      <c r="TJ36" s="156"/>
      <c r="TK36" s="157"/>
      <c r="TL36" s="155">
        <f>データ!CS11</f>
        <v>540</v>
      </c>
      <c r="TM36" s="156"/>
      <c r="TN36" s="156"/>
      <c r="TO36" s="156"/>
      <c r="TP36" s="156"/>
      <c r="TQ36" s="156"/>
      <c r="TR36" s="156"/>
      <c r="TS36" s="156"/>
      <c r="TT36" s="156"/>
      <c r="TU36" s="156"/>
      <c r="TV36" s="156"/>
      <c r="TW36" s="156"/>
      <c r="TX36" s="156"/>
      <c r="TY36" s="156"/>
      <c r="TZ36" s="156"/>
      <c r="UA36" s="156"/>
      <c r="UB36" s="156"/>
      <c r="UC36" s="156"/>
      <c r="UD36" s="157"/>
      <c r="UE36" s="155">
        <f>データ!CT11</f>
        <v>14374</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31</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273</v>
      </c>
      <c r="VE41" s="111"/>
      <c r="VF41" s="111"/>
      <c r="VG41" s="111"/>
      <c r="VH41" s="111"/>
      <c r="VI41" s="111"/>
      <c r="VJ41" s="112"/>
    </row>
    <row r="42" spans="1:582" ht="29.45" customHeight="1" x14ac:dyDescent="0.15">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18.5</v>
      </c>
      <c r="U56" s="153"/>
      <c r="V56" s="153"/>
      <c r="W56" s="153"/>
      <c r="X56" s="153"/>
      <c r="Y56" s="153"/>
      <c r="Z56" s="153"/>
      <c r="AA56" s="153"/>
      <c r="AB56" s="153"/>
      <c r="AC56" s="153"/>
      <c r="AD56" s="153"/>
      <c r="AE56" s="153"/>
      <c r="AF56" s="153"/>
      <c r="AG56" s="153"/>
      <c r="AH56" s="153"/>
      <c r="AI56" s="153"/>
      <c r="AJ56" s="153"/>
      <c r="AK56" s="153"/>
      <c r="AL56" s="154"/>
      <c r="AM56" s="152">
        <f>データ!DB11</f>
        <v>17.399999999999999</v>
      </c>
      <c r="AN56" s="153"/>
      <c r="AO56" s="153"/>
      <c r="AP56" s="153"/>
      <c r="AQ56" s="153"/>
      <c r="AR56" s="153"/>
      <c r="AS56" s="153"/>
      <c r="AT56" s="153"/>
      <c r="AU56" s="153"/>
      <c r="AV56" s="153"/>
      <c r="AW56" s="153"/>
      <c r="AX56" s="153"/>
      <c r="AY56" s="153"/>
      <c r="AZ56" s="153"/>
      <c r="BA56" s="153"/>
      <c r="BB56" s="153"/>
      <c r="BC56" s="153"/>
      <c r="BD56" s="153"/>
      <c r="BE56" s="154"/>
      <c r="BF56" s="152">
        <f>データ!DC11</f>
        <v>18.2</v>
      </c>
      <c r="BG56" s="153"/>
      <c r="BH56" s="153"/>
      <c r="BI56" s="153"/>
      <c r="BJ56" s="153"/>
      <c r="BK56" s="153"/>
      <c r="BL56" s="153"/>
      <c r="BM56" s="153"/>
      <c r="BN56" s="153"/>
      <c r="BO56" s="153"/>
      <c r="BP56" s="153"/>
      <c r="BQ56" s="153"/>
      <c r="BR56" s="153"/>
      <c r="BS56" s="153"/>
      <c r="BT56" s="153"/>
      <c r="BU56" s="153"/>
      <c r="BV56" s="153"/>
      <c r="BW56" s="153"/>
      <c r="BX56" s="154"/>
      <c r="BY56" s="152">
        <f>データ!DD11</f>
        <v>16.8</v>
      </c>
      <c r="BZ56" s="153"/>
      <c r="CA56" s="153"/>
      <c r="CB56" s="153"/>
      <c r="CC56" s="153"/>
      <c r="CD56" s="153"/>
      <c r="CE56" s="153"/>
      <c r="CF56" s="153"/>
      <c r="CG56" s="153"/>
      <c r="CH56" s="153"/>
      <c r="CI56" s="153"/>
      <c r="CJ56" s="153"/>
      <c r="CK56" s="153"/>
      <c r="CL56" s="153"/>
      <c r="CM56" s="153"/>
      <c r="CN56" s="153"/>
      <c r="CO56" s="153"/>
      <c r="CP56" s="153"/>
      <c r="CQ56" s="154"/>
      <c r="CR56" s="152">
        <f>データ!DE11</f>
        <v>17.399999999999999</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18.5</v>
      </c>
      <c r="RM56" s="170"/>
      <c r="RN56" s="170"/>
      <c r="RO56" s="170"/>
      <c r="RP56" s="170"/>
      <c r="RQ56" s="170"/>
      <c r="RR56" s="170"/>
      <c r="RS56" s="170"/>
      <c r="RT56" s="170"/>
      <c r="RU56" s="170"/>
      <c r="RV56" s="170"/>
      <c r="RW56" s="170"/>
      <c r="RX56" s="170"/>
      <c r="RY56" s="170"/>
      <c r="RZ56" s="170"/>
      <c r="SA56" s="170"/>
      <c r="SB56" s="170"/>
      <c r="SC56" s="170">
        <f>データ!KX11</f>
        <v>17.399999999999999</v>
      </c>
      <c r="SD56" s="170"/>
      <c r="SE56" s="170"/>
      <c r="SF56" s="170"/>
      <c r="SG56" s="170"/>
      <c r="SH56" s="170"/>
      <c r="SI56" s="170"/>
      <c r="SJ56" s="170"/>
      <c r="SK56" s="170"/>
      <c r="SL56" s="170"/>
      <c r="SM56" s="170"/>
      <c r="SN56" s="170"/>
      <c r="SO56" s="170"/>
      <c r="SP56" s="170"/>
      <c r="SQ56" s="170"/>
      <c r="SR56" s="170"/>
      <c r="SS56" s="170"/>
      <c r="ST56" s="170">
        <f>データ!KY11</f>
        <v>18.2</v>
      </c>
      <c r="SU56" s="170"/>
      <c r="SV56" s="170"/>
      <c r="SW56" s="170"/>
      <c r="SX56" s="170"/>
      <c r="SY56" s="170"/>
      <c r="SZ56" s="170"/>
      <c r="TA56" s="170"/>
      <c r="TB56" s="170"/>
      <c r="TC56" s="170"/>
      <c r="TD56" s="170"/>
      <c r="TE56" s="170"/>
      <c r="TF56" s="170"/>
      <c r="TG56" s="170"/>
      <c r="TH56" s="170"/>
      <c r="TI56" s="170"/>
      <c r="TJ56" s="170"/>
      <c r="TK56" s="170">
        <f>データ!KZ11</f>
        <v>16.8</v>
      </c>
      <c r="TL56" s="170"/>
      <c r="TM56" s="170"/>
      <c r="TN56" s="170"/>
      <c r="TO56" s="170"/>
      <c r="TP56" s="170"/>
      <c r="TQ56" s="170"/>
      <c r="TR56" s="170"/>
      <c r="TS56" s="170"/>
      <c r="TT56" s="170"/>
      <c r="TU56" s="170"/>
      <c r="TV56" s="170"/>
      <c r="TW56" s="170"/>
      <c r="TX56" s="170"/>
      <c r="TY56" s="170"/>
      <c r="TZ56" s="170"/>
      <c r="UA56" s="170"/>
      <c r="UB56" s="170">
        <f>データ!LA11</f>
        <v>17.399999999999999</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31</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14.9</v>
      </c>
      <c r="RM57" s="170"/>
      <c r="RN57" s="170"/>
      <c r="RO57" s="170"/>
      <c r="RP57" s="170"/>
      <c r="RQ57" s="170"/>
      <c r="RR57" s="170"/>
      <c r="RS57" s="170"/>
      <c r="RT57" s="170"/>
      <c r="RU57" s="170"/>
      <c r="RV57" s="170"/>
      <c r="RW57" s="170"/>
      <c r="RX57" s="170"/>
      <c r="RY57" s="170"/>
      <c r="RZ57" s="170"/>
      <c r="SA57" s="170"/>
      <c r="SB57" s="170"/>
      <c r="SC57" s="170">
        <f>データ!KX12</f>
        <v>14.3</v>
      </c>
      <c r="SD57" s="170"/>
      <c r="SE57" s="170"/>
      <c r="SF57" s="170"/>
      <c r="SG57" s="170"/>
      <c r="SH57" s="170"/>
      <c r="SI57" s="170"/>
      <c r="SJ57" s="170"/>
      <c r="SK57" s="170"/>
      <c r="SL57" s="170"/>
      <c r="SM57" s="170"/>
      <c r="SN57" s="170"/>
      <c r="SO57" s="170"/>
      <c r="SP57" s="170"/>
      <c r="SQ57" s="170"/>
      <c r="SR57" s="170"/>
      <c r="SS57" s="170"/>
      <c r="ST57" s="170">
        <f>データ!KY12</f>
        <v>13.8</v>
      </c>
      <c r="SU57" s="170"/>
      <c r="SV57" s="170"/>
      <c r="SW57" s="170"/>
      <c r="SX57" s="170"/>
      <c r="SY57" s="170"/>
      <c r="SZ57" s="170"/>
      <c r="TA57" s="170"/>
      <c r="TB57" s="170"/>
      <c r="TC57" s="170"/>
      <c r="TD57" s="170"/>
      <c r="TE57" s="170"/>
      <c r="TF57" s="170"/>
      <c r="TG57" s="170"/>
      <c r="TH57" s="170"/>
      <c r="TI57" s="170"/>
      <c r="TJ57" s="170"/>
      <c r="TK57" s="170">
        <f>データ!KZ12</f>
        <v>14.2</v>
      </c>
      <c r="TL57" s="170"/>
      <c r="TM57" s="170"/>
      <c r="TN57" s="170"/>
      <c r="TO57" s="170"/>
      <c r="TP57" s="170"/>
      <c r="TQ57" s="170"/>
      <c r="TR57" s="170"/>
      <c r="TS57" s="170"/>
      <c r="TT57" s="170"/>
      <c r="TU57" s="170"/>
      <c r="TV57" s="170"/>
      <c r="TW57" s="170"/>
      <c r="TX57" s="170"/>
      <c r="TY57" s="170"/>
      <c r="TZ57" s="170"/>
      <c r="UA57" s="170"/>
      <c r="UB57" s="170">
        <f>データ!LA12</f>
        <v>14.1</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36</v>
      </c>
      <c r="I71" s="150"/>
      <c r="J71" s="150"/>
      <c r="K71" s="150"/>
      <c r="L71" s="150"/>
      <c r="M71" s="150"/>
      <c r="N71" s="150"/>
      <c r="O71" s="150"/>
      <c r="P71" s="150"/>
      <c r="Q71" s="150"/>
      <c r="R71" s="150"/>
      <c r="S71" s="151"/>
      <c r="T71" s="152">
        <f>データ!DK11</f>
        <v>0.5</v>
      </c>
      <c r="U71" s="153"/>
      <c r="V71" s="153"/>
      <c r="W71" s="153"/>
      <c r="X71" s="153"/>
      <c r="Y71" s="153"/>
      <c r="Z71" s="153"/>
      <c r="AA71" s="153"/>
      <c r="AB71" s="153"/>
      <c r="AC71" s="153"/>
      <c r="AD71" s="153"/>
      <c r="AE71" s="153"/>
      <c r="AF71" s="153"/>
      <c r="AG71" s="153"/>
      <c r="AH71" s="153"/>
      <c r="AI71" s="153"/>
      <c r="AJ71" s="153"/>
      <c r="AK71" s="153"/>
      <c r="AL71" s="154"/>
      <c r="AM71" s="152">
        <f>データ!DL11</f>
        <v>0.1</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0.7</v>
      </c>
      <c r="BZ71" s="153"/>
      <c r="CA71" s="153"/>
      <c r="CB71" s="153"/>
      <c r="CC71" s="153"/>
      <c r="CD71" s="153"/>
      <c r="CE71" s="153"/>
      <c r="CF71" s="153"/>
      <c r="CG71" s="153"/>
      <c r="CH71" s="153"/>
      <c r="CI71" s="153"/>
      <c r="CJ71" s="153"/>
      <c r="CK71" s="153"/>
      <c r="CL71" s="153"/>
      <c r="CM71" s="153"/>
      <c r="CN71" s="153"/>
      <c r="CO71" s="153"/>
      <c r="CP71" s="153"/>
      <c r="CQ71" s="154"/>
      <c r="CR71" s="152">
        <f>データ!DO11</f>
        <v>2.8</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0.5</v>
      </c>
      <c r="RM71" s="170"/>
      <c r="RN71" s="170"/>
      <c r="RO71" s="170"/>
      <c r="RP71" s="170"/>
      <c r="RQ71" s="170"/>
      <c r="RR71" s="170"/>
      <c r="RS71" s="170"/>
      <c r="RT71" s="170"/>
      <c r="RU71" s="170"/>
      <c r="RV71" s="170"/>
      <c r="RW71" s="170"/>
      <c r="RX71" s="170"/>
      <c r="RY71" s="170"/>
      <c r="RZ71" s="170"/>
      <c r="SA71" s="170"/>
      <c r="SB71" s="170"/>
      <c r="SC71" s="170">
        <f>データ!LH11</f>
        <v>0.1</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0.7</v>
      </c>
      <c r="TL71" s="170"/>
      <c r="TM71" s="170"/>
      <c r="TN71" s="170"/>
      <c r="TO71" s="170"/>
      <c r="TP71" s="170"/>
      <c r="TQ71" s="170"/>
      <c r="TR71" s="170"/>
      <c r="TS71" s="170"/>
      <c r="TT71" s="170"/>
      <c r="TU71" s="170"/>
      <c r="TV71" s="170"/>
      <c r="TW71" s="170"/>
      <c r="TX71" s="170"/>
      <c r="TY71" s="170"/>
      <c r="TZ71" s="170"/>
      <c r="UA71" s="170"/>
      <c r="UB71" s="170">
        <f>データ!LK11</f>
        <v>2.8</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31</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1.8</v>
      </c>
      <c r="RM72" s="170"/>
      <c r="RN72" s="170"/>
      <c r="RO72" s="170"/>
      <c r="RP72" s="170"/>
      <c r="RQ72" s="170"/>
      <c r="RR72" s="170"/>
      <c r="RS72" s="170"/>
      <c r="RT72" s="170"/>
      <c r="RU72" s="170"/>
      <c r="RV72" s="170"/>
      <c r="RW72" s="170"/>
      <c r="RX72" s="170"/>
      <c r="RY72" s="170"/>
      <c r="RZ72" s="170"/>
      <c r="SA72" s="170"/>
      <c r="SB72" s="170"/>
      <c r="SC72" s="170">
        <f>データ!LH12</f>
        <v>1.8</v>
      </c>
      <c r="SD72" s="170"/>
      <c r="SE72" s="170"/>
      <c r="SF72" s="170"/>
      <c r="SG72" s="170"/>
      <c r="SH72" s="170"/>
      <c r="SI72" s="170"/>
      <c r="SJ72" s="170"/>
      <c r="SK72" s="170"/>
      <c r="SL72" s="170"/>
      <c r="SM72" s="170"/>
      <c r="SN72" s="170"/>
      <c r="SO72" s="170"/>
      <c r="SP72" s="170"/>
      <c r="SQ72" s="170"/>
      <c r="SR72" s="170"/>
      <c r="SS72" s="170"/>
      <c r="ST72" s="170">
        <f>データ!LI12</f>
        <v>2.7</v>
      </c>
      <c r="SU72" s="170"/>
      <c r="SV72" s="170"/>
      <c r="SW72" s="170"/>
      <c r="SX72" s="170"/>
      <c r="SY72" s="170"/>
      <c r="SZ72" s="170"/>
      <c r="TA72" s="170"/>
      <c r="TB72" s="170"/>
      <c r="TC72" s="170"/>
      <c r="TD72" s="170"/>
      <c r="TE72" s="170"/>
      <c r="TF72" s="170"/>
      <c r="TG72" s="170"/>
      <c r="TH72" s="170"/>
      <c r="TI72" s="170"/>
      <c r="TJ72" s="170"/>
      <c r="TK72" s="170">
        <f>データ!LJ12</f>
        <v>9.6999999999999993</v>
      </c>
      <c r="TL72" s="170"/>
      <c r="TM72" s="170"/>
      <c r="TN72" s="170"/>
      <c r="TO72" s="170"/>
      <c r="TP72" s="170"/>
      <c r="TQ72" s="170"/>
      <c r="TR72" s="170"/>
      <c r="TS72" s="170"/>
      <c r="TT72" s="170"/>
      <c r="TU72" s="170"/>
      <c r="TV72" s="170"/>
      <c r="TW72" s="170"/>
      <c r="TX72" s="170"/>
      <c r="TY72" s="170"/>
      <c r="TZ72" s="170"/>
      <c r="UA72" s="170"/>
      <c r="UB72" s="170">
        <f>データ!LK12</f>
        <v>4.0999999999999996</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36</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31</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125.8</v>
      </c>
      <c r="RM87" s="170"/>
      <c r="RN87" s="170"/>
      <c r="RO87" s="170"/>
      <c r="RP87" s="170"/>
      <c r="RQ87" s="170"/>
      <c r="RR87" s="170"/>
      <c r="RS87" s="170"/>
      <c r="RT87" s="170"/>
      <c r="RU87" s="170"/>
      <c r="RV87" s="170"/>
      <c r="RW87" s="170"/>
      <c r="RX87" s="170"/>
      <c r="RY87" s="170"/>
      <c r="RZ87" s="170"/>
      <c r="SA87" s="170"/>
      <c r="SB87" s="170"/>
      <c r="SC87" s="170">
        <f>データ!LR12</f>
        <v>119.4</v>
      </c>
      <c r="SD87" s="170"/>
      <c r="SE87" s="170"/>
      <c r="SF87" s="170"/>
      <c r="SG87" s="170"/>
      <c r="SH87" s="170"/>
      <c r="SI87" s="170"/>
      <c r="SJ87" s="170"/>
      <c r="SK87" s="170"/>
      <c r="SL87" s="170"/>
      <c r="SM87" s="170"/>
      <c r="SN87" s="170"/>
      <c r="SO87" s="170"/>
      <c r="SP87" s="170"/>
      <c r="SQ87" s="170"/>
      <c r="SR87" s="170"/>
      <c r="SS87" s="170"/>
      <c r="ST87" s="170">
        <f>データ!LS12</f>
        <v>113</v>
      </c>
      <c r="SU87" s="170"/>
      <c r="SV87" s="170"/>
      <c r="SW87" s="170"/>
      <c r="SX87" s="170"/>
      <c r="SY87" s="170"/>
      <c r="SZ87" s="170"/>
      <c r="TA87" s="170"/>
      <c r="TB87" s="170"/>
      <c r="TC87" s="170"/>
      <c r="TD87" s="170"/>
      <c r="TE87" s="170"/>
      <c r="TF87" s="170"/>
      <c r="TG87" s="170"/>
      <c r="TH87" s="170"/>
      <c r="TI87" s="170"/>
      <c r="TJ87" s="170"/>
      <c r="TK87" s="170">
        <f>データ!LT12</f>
        <v>99.1</v>
      </c>
      <c r="TL87" s="170"/>
      <c r="TM87" s="170"/>
      <c r="TN87" s="170"/>
      <c r="TO87" s="170"/>
      <c r="TP87" s="170"/>
      <c r="TQ87" s="170"/>
      <c r="TR87" s="170"/>
      <c r="TS87" s="170"/>
      <c r="TT87" s="170"/>
      <c r="TU87" s="170"/>
      <c r="TV87" s="170"/>
      <c r="TW87" s="170"/>
      <c r="TX87" s="170"/>
      <c r="TY87" s="170"/>
      <c r="TZ87" s="170"/>
      <c r="UA87" s="170"/>
      <c r="UB87" s="170">
        <f>データ!LU12</f>
        <v>88.2</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37</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274</v>
      </c>
      <c r="VE100" s="111"/>
      <c r="VF100" s="111"/>
      <c r="VG100" s="111"/>
      <c r="VH100" s="111"/>
      <c r="VI100" s="111"/>
      <c r="VJ100" s="112"/>
    </row>
    <row r="101" spans="1:582" ht="13.5" customHeight="1" x14ac:dyDescent="0.15">
      <c r="A101" s="1"/>
      <c r="B101" s="28"/>
      <c r="C101" s="1"/>
      <c r="D101" s="1"/>
      <c r="E101" s="1"/>
      <c r="F101" s="1"/>
      <c r="G101" s="1"/>
      <c r="H101" s="149" t="s">
        <v>38</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38</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39</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31</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98.9</v>
      </c>
      <c r="RM118" s="170"/>
      <c r="RN118" s="170"/>
      <c r="RO118" s="170"/>
      <c r="RP118" s="170"/>
      <c r="RQ118" s="170"/>
      <c r="RR118" s="170"/>
      <c r="RS118" s="170"/>
      <c r="RT118" s="170"/>
      <c r="RU118" s="170"/>
      <c r="RV118" s="170"/>
      <c r="RW118" s="170"/>
      <c r="RX118" s="170"/>
      <c r="RY118" s="170"/>
      <c r="RZ118" s="170"/>
      <c r="SA118" s="170"/>
      <c r="SB118" s="170"/>
      <c r="SC118" s="170">
        <f>データ!ML12</f>
        <v>99.7</v>
      </c>
      <c r="SD118" s="170"/>
      <c r="SE118" s="170"/>
      <c r="SF118" s="170"/>
      <c r="SG118" s="170"/>
      <c r="SH118" s="170"/>
      <c r="SI118" s="170"/>
      <c r="SJ118" s="170"/>
      <c r="SK118" s="170"/>
      <c r="SL118" s="170"/>
      <c r="SM118" s="170"/>
      <c r="SN118" s="170"/>
      <c r="SO118" s="170"/>
      <c r="SP118" s="170"/>
      <c r="SQ118" s="170"/>
      <c r="SR118" s="170"/>
      <c r="SS118" s="170"/>
      <c r="ST118" s="170">
        <f>データ!MM12</f>
        <v>99.8</v>
      </c>
      <c r="SU118" s="170"/>
      <c r="SV118" s="170"/>
      <c r="SW118" s="170"/>
      <c r="SX118" s="170"/>
      <c r="SY118" s="170"/>
      <c r="SZ118" s="170"/>
      <c r="TA118" s="170"/>
      <c r="TB118" s="170"/>
      <c r="TC118" s="170"/>
      <c r="TD118" s="170"/>
      <c r="TE118" s="170"/>
      <c r="TF118" s="170"/>
      <c r="TG118" s="170"/>
      <c r="TH118" s="170"/>
      <c r="TI118" s="170"/>
      <c r="TJ118" s="170"/>
      <c r="TK118" s="170">
        <f>データ!MN12</f>
        <v>99.7</v>
      </c>
      <c r="TL118" s="170"/>
      <c r="TM118" s="170"/>
      <c r="TN118" s="170"/>
      <c r="TO118" s="170"/>
      <c r="TP118" s="170"/>
      <c r="TQ118" s="170"/>
      <c r="TR118" s="170"/>
      <c r="TS118" s="170"/>
      <c r="TT118" s="170"/>
      <c r="TU118" s="170"/>
      <c r="TV118" s="170"/>
      <c r="TW118" s="170"/>
      <c r="TX118" s="170"/>
      <c r="TY118" s="170"/>
      <c r="TZ118" s="170"/>
      <c r="UA118" s="170"/>
      <c r="UB118" s="170">
        <f>データ!MO12</f>
        <v>99.7</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（最大出力合計3,933kW）</v>
      </c>
      <c r="D126" s="2" t="str">
        <f>データ!EX9</f>
        <v>（最大出力合計-kW）</v>
      </c>
      <c r="E126" s="2" t="str">
        <f>データ!GW9</f>
        <v>（最大出力合計-kW）</v>
      </c>
      <c r="F126" s="2" t="str">
        <f>データ!IV9</f>
        <v>（最大出力合計-kW）</v>
      </c>
      <c r="G126" s="2" t="str">
        <f>データ!KU9</f>
        <v>（最大出力合計3,933kW）</v>
      </c>
    </row>
  </sheetData>
  <sheetProtection algorithmName="SHA-512" hashValue="u3u3IghPUyC4tIEdyvypz6pGYeuTYI2m8bIDG9YZgTn+E+CkSqb3BQbHUWK6xCOedZanQ4V25HQJlFX5QPaobg==" saltValue="XdSPxhaD1QBA9p17oAUZyA=="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4" x14ac:dyDescent="0.15">
      <c r="A6" s="33" t="s">
        <v>123</v>
      </c>
      <c r="B6" s="48" t="str">
        <f>B7</f>
        <v>2024</v>
      </c>
      <c r="C6" s="48" t="str">
        <f t="shared" ref="C6:AX6" si="6">C7</f>
        <v>336815</v>
      </c>
      <c r="D6" s="48" t="str">
        <f t="shared" si="6"/>
        <v>47</v>
      </c>
      <c r="E6" s="48" t="str">
        <f t="shared" si="6"/>
        <v>04</v>
      </c>
      <c r="F6" s="48" t="str">
        <f t="shared" si="6"/>
        <v>0</v>
      </c>
      <c r="G6" s="48" t="str">
        <f t="shared" si="6"/>
        <v>000</v>
      </c>
      <c r="H6" s="48" t="str">
        <f t="shared" si="6"/>
        <v>岡山県　吉備中央町</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5</v>
      </c>
      <c r="Q6" s="50" t="str">
        <f t="shared" si="6"/>
        <v>-</v>
      </c>
      <c r="R6" s="51" t="str">
        <f>R7</f>
        <v>令和17年4月14日　西山太陽光発電所</v>
      </c>
      <c r="S6" s="52" t="str">
        <f t="shared" si="6"/>
        <v>令和17年4月14日　西山太陽光発電所</v>
      </c>
      <c r="T6" s="48" t="str">
        <f t="shared" si="6"/>
        <v>無</v>
      </c>
      <c r="U6" s="52" t="str">
        <f t="shared" si="6"/>
        <v>中国電力</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6374</v>
      </c>
      <c r="AM6" s="50">
        <f t="shared" si="6"/>
        <v>5989</v>
      </c>
      <c r="AN6" s="50">
        <f t="shared" si="6"/>
        <v>6261</v>
      </c>
      <c r="AO6" s="50">
        <f t="shared" si="6"/>
        <v>5795</v>
      </c>
      <c r="AP6" s="50">
        <f t="shared" si="6"/>
        <v>5993</v>
      </c>
      <c r="AQ6" s="50">
        <f t="shared" si="6"/>
        <v>6374</v>
      </c>
      <c r="AR6" s="50">
        <f t="shared" si="6"/>
        <v>5989</v>
      </c>
      <c r="AS6" s="50">
        <f t="shared" si="6"/>
        <v>6261</v>
      </c>
      <c r="AT6" s="50">
        <f t="shared" si="6"/>
        <v>5795</v>
      </c>
      <c r="AU6" s="50">
        <f t="shared" si="6"/>
        <v>5993</v>
      </c>
      <c r="AV6" s="50" t="str">
        <f t="shared" si="6"/>
        <v>-</v>
      </c>
      <c r="AW6" s="50">
        <f t="shared" si="6"/>
        <v>215766</v>
      </c>
      <c r="AX6" s="50">
        <f t="shared" si="6"/>
        <v>215766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t="s">
        <v>135</v>
      </c>
      <c r="P7" s="61">
        <v>5</v>
      </c>
      <c r="Q7" s="61" t="s">
        <v>135</v>
      </c>
      <c r="R7" s="62" t="s">
        <v>136</v>
      </c>
      <c r="S7" s="62" t="s">
        <v>136</v>
      </c>
      <c r="T7" s="63" t="s">
        <v>137</v>
      </c>
      <c r="U7" s="62" t="s">
        <v>138</v>
      </c>
      <c r="V7" s="59" t="s">
        <v>135</v>
      </c>
      <c r="W7" s="61" t="s">
        <v>135</v>
      </c>
      <c r="X7" s="61" t="s">
        <v>135</v>
      </c>
      <c r="Y7" s="61" t="s">
        <v>135</v>
      </c>
      <c r="Z7" s="61" t="s">
        <v>135</v>
      </c>
      <c r="AA7" s="61" t="s">
        <v>135</v>
      </c>
      <c r="AB7" s="61" t="s">
        <v>135</v>
      </c>
      <c r="AC7" s="61" t="s">
        <v>135</v>
      </c>
      <c r="AD7" s="61" t="s">
        <v>135</v>
      </c>
      <c r="AE7" s="61" t="s">
        <v>135</v>
      </c>
      <c r="AF7" s="61" t="s">
        <v>135</v>
      </c>
      <c r="AG7" s="61" t="s">
        <v>135</v>
      </c>
      <c r="AH7" s="61" t="s">
        <v>135</v>
      </c>
      <c r="AI7" s="61" t="s">
        <v>135</v>
      </c>
      <c r="AJ7" s="61" t="s">
        <v>135</v>
      </c>
      <c r="AK7" s="61" t="s">
        <v>135</v>
      </c>
      <c r="AL7" s="61">
        <v>6374</v>
      </c>
      <c r="AM7" s="61">
        <v>5989</v>
      </c>
      <c r="AN7" s="61">
        <v>6261</v>
      </c>
      <c r="AO7" s="61">
        <v>5795</v>
      </c>
      <c r="AP7" s="61">
        <v>5993</v>
      </c>
      <c r="AQ7" s="61">
        <v>6374</v>
      </c>
      <c r="AR7" s="61">
        <v>5989</v>
      </c>
      <c r="AS7" s="61">
        <v>6261</v>
      </c>
      <c r="AT7" s="61">
        <v>5795</v>
      </c>
      <c r="AU7" s="61">
        <v>5993</v>
      </c>
      <c r="AV7" s="61" t="s">
        <v>135</v>
      </c>
      <c r="AW7" s="61">
        <v>215766</v>
      </c>
      <c r="AX7" s="61">
        <v>215766</v>
      </c>
      <c r="AY7" s="64">
        <v>99.9</v>
      </c>
      <c r="AZ7" s="64">
        <v>104.8</v>
      </c>
      <c r="BA7" s="64">
        <v>104.4</v>
      </c>
      <c r="BB7" s="64">
        <v>100.2</v>
      </c>
      <c r="BC7" s="64">
        <v>106.3</v>
      </c>
      <c r="BD7" s="64">
        <v>141.80000000000001</v>
      </c>
      <c r="BE7" s="64">
        <v>138.19999999999999</v>
      </c>
      <c r="BF7" s="64">
        <v>135</v>
      </c>
      <c r="BG7" s="64">
        <v>136.6</v>
      </c>
      <c r="BH7" s="64">
        <v>127.3</v>
      </c>
      <c r="BI7" s="64">
        <v>100</v>
      </c>
      <c r="BJ7" s="64">
        <v>141.19999999999999</v>
      </c>
      <c r="BK7" s="64">
        <v>152.69999999999999</v>
      </c>
      <c r="BL7" s="64">
        <v>158.30000000000001</v>
      </c>
      <c r="BM7" s="64">
        <v>145.30000000000001</v>
      </c>
      <c r="BN7" s="64">
        <v>149.30000000000001</v>
      </c>
      <c r="BO7" s="64">
        <v>238</v>
      </c>
      <c r="BP7" s="64">
        <v>227.5</v>
      </c>
      <c r="BQ7" s="64">
        <v>238.5</v>
      </c>
      <c r="BR7" s="64">
        <v>235</v>
      </c>
      <c r="BS7" s="64">
        <v>217.6</v>
      </c>
      <c r="BT7" s="64">
        <v>100</v>
      </c>
      <c r="BU7" s="64" t="s">
        <v>135</v>
      </c>
      <c r="BV7" s="64" t="s">
        <v>135</v>
      </c>
      <c r="BW7" s="64" t="s">
        <v>135</v>
      </c>
      <c r="BX7" s="64" t="s">
        <v>135</v>
      </c>
      <c r="BY7" s="64" t="s">
        <v>135</v>
      </c>
      <c r="BZ7" s="64" t="s">
        <v>135</v>
      </c>
      <c r="CA7" s="64" t="s">
        <v>135</v>
      </c>
      <c r="CB7" s="64" t="s">
        <v>135</v>
      </c>
      <c r="CC7" s="64" t="s">
        <v>135</v>
      </c>
      <c r="CD7" s="64" t="s">
        <v>135</v>
      </c>
      <c r="CE7" s="64" t="s">
        <v>135</v>
      </c>
      <c r="CF7" s="64">
        <v>39643.599999999999</v>
      </c>
      <c r="CG7" s="64">
        <v>37778.1</v>
      </c>
      <c r="CH7" s="64">
        <v>37943.1</v>
      </c>
      <c r="CI7" s="64">
        <v>39509.699999999997</v>
      </c>
      <c r="CJ7" s="64">
        <v>37865.199999999997</v>
      </c>
      <c r="CK7" s="64">
        <v>18998.7</v>
      </c>
      <c r="CL7" s="64">
        <v>17544.5</v>
      </c>
      <c r="CM7" s="64">
        <v>19886.599999999999</v>
      </c>
      <c r="CN7" s="64">
        <v>23723.7</v>
      </c>
      <c r="CO7" s="64">
        <v>22709.8</v>
      </c>
      <c r="CP7" s="61">
        <v>-296</v>
      </c>
      <c r="CQ7" s="61">
        <v>10861</v>
      </c>
      <c r="CR7" s="61">
        <v>10352</v>
      </c>
      <c r="CS7" s="61">
        <v>540</v>
      </c>
      <c r="CT7" s="61">
        <v>14374</v>
      </c>
      <c r="CU7" s="61">
        <v>36820</v>
      </c>
      <c r="CV7" s="61">
        <v>35532</v>
      </c>
      <c r="CW7" s="61">
        <v>36111</v>
      </c>
      <c r="CX7" s="61">
        <v>39983</v>
      </c>
      <c r="CY7" s="61">
        <v>32708</v>
      </c>
      <c r="CZ7" s="61">
        <v>3933</v>
      </c>
      <c r="DA7" s="64">
        <v>18.5</v>
      </c>
      <c r="DB7" s="64">
        <v>17.399999999999999</v>
      </c>
      <c r="DC7" s="64">
        <v>18.2</v>
      </c>
      <c r="DD7" s="64">
        <v>16.8</v>
      </c>
      <c r="DE7" s="64">
        <v>17.399999999999999</v>
      </c>
      <c r="DF7" s="64">
        <v>29.1</v>
      </c>
      <c r="DG7" s="64">
        <v>29.6</v>
      </c>
      <c r="DH7" s="64">
        <v>29.1</v>
      </c>
      <c r="DI7" s="64">
        <v>27.5</v>
      </c>
      <c r="DJ7" s="64">
        <v>26.6</v>
      </c>
      <c r="DK7" s="64">
        <v>0.5</v>
      </c>
      <c r="DL7" s="64">
        <v>0.1</v>
      </c>
      <c r="DM7" s="64">
        <v>0</v>
      </c>
      <c r="DN7" s="64">
        <v>0.7</v>
      </c>
      <c r="DO7" s="64">
        <v>2.8</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135</v>
      </c>
      <c r="EF7" s="64" t="s">
        <v>135</v>
      </c>
      <c r="EG7" s="64" t="s">
        <v>135</v>
      </c>
      <c r="EH7" s="64" t="s">
        <v>135</v>
      </c>
      <c r="EI7" s="64" t="s">
        <v>135</v>
      </c>
      <c r="EJ7" s="64" t="s">
        <v>135</v>
      </c>
      <c r="EK7" s="64" t="s">
        <v>135</v>
      </c>
      <c r="EL7" s="64" t="s">
        <v>135</v>
      </c>
      <c r="EM7" s="64" t="s">
        <v>135</v>
      </c>
      <c r="EN7" s="64" t="s">
        <v>135</v>
      </c>
      <c r="EO7" s="64">
        <v>100</v>
      </c>
      <c r="EP7" s="64">
        <v>100</v>
      </c>
      <c r="EQ7" s="64">
        <v>100</v>
      </c>
      <c r="ER7" s="64">
        <v>100</v>
      </c>
      <c r="ES7" s="64">
        <v>100</v>
      </c>
      <c r="ET7" s="64">
        <v>87.4</v>
      </c>
      <c r="EU7" s="64">
        <v>91</v>
      </c>
      <c r="EV7" s="64">
        <v>84.7</v>
      </c>
      <c r="EW7" s="64">
        <v>76.7</v>
      </c>
      <c r="EX7" s="64">
        <v>86.8</v>
      </c>
      <c r="EY7" s="61" t="s">
        <v>135</v>
      </c>
      <c r="EZ7" s="64" t="s">
        <v>135</v>
      </c>
      <c r="FA7" s="64" t="s">
        <v>135</v>
      </c>
      <c r="FB7" s="64" t="s">
        <v>135</v>
      </c>
      <c r="FC7" s="64" t="s">
        <v>135</v>
      </c>
      <c r="FD7" s="64" t="s">
        <v>135</v>
      </c>
      <c r="FE7" s="64">
        <v>54.1</v>
      </c>
      <c r="FF7" s="64">
        <v>58.1</v>
      </c>
      <c r="FG7" s="64">
        <v>55.4</v>
      </c>
      <c r="FH7" s="64">
        <v>46.1</v>
      </c>
      <c r="FI7" s="64">
        <v>45.8</v>
      </c>
      <c r="FJ7" s="64" t="s">
        <v>135</v>
      </c>
      <c r="FK7" s="64" t="s">
        <v>135</v>
      </c>
      <c r="FL7" s="64" t="s">
        <v>135</v>
      </c>
      <c r="FM7" s="64" t="s">
        <v>135</v>
      </c>
      <c r="FN7" s="64" t="s">
        <v>135</v>
      </c>
      <c r="FO7" s="64">
        <v>16.2</v>
      </c>
      <c r="FP7" s="64">
        <v>5.6</v>
      </c>
      <c r="FQ7" s="64">
        <v>7</v>
      </c>
      <c r="FR7" s="64">
        <v>35.700000000000003</v>
      </c>
      <c r="FS7" s="64">
        <v>14.9</v>
      </c>
      <c r="FT7" s="64" t="s">
        <v>135</v>
      </c>
      <c r="FU7" s="64" t="s">
        <v>135</v>
      </c>
      <c r="FV7" s="64" t="s">
        <v>135</v>
      </c>
      <c r="FW7" s="64" t="s">
        <v>135</v>
      </c>
      <c r="FX7" s="64" t="s">
        <v>135</v>
      </c>
      <c r="FY7" s="64">
        <v>339.9</v>
      </c>
      <c r="FZ7" s="64">
        <v>303.60000000000002</v>
      </c>
      <c r="GA7" s="64">
        <v>276.89999999999998</v>
      </c>
      <c r="GB7" s="64">
        <v>385.1</v>
      </c>
      <c r="GC7" s="64">
        <v>419.5</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97.1</v>
      </c>
      <c r="GT7" s="64">
        <v>98.9</v>
      </c>
      <c r="GU7" s="64">
        <v>99.1</v>
      </c>
      <c r="GV7" s="64">
        <v>97.4</v>
      </c>
      <c r="GW7" s="64">
        <v>97.5</v>
      </c>
      <c r="GX7" s="61" t="s">
        <v>135</v>
      </c>
      <c r="GY7" s="64" t="s">
        <v>135</v>
      </c>
      <c r="GZ7" s="64" t="s">
        <v>135</v>
      </c>
      <c r="HA7" s="64" t="s">
        <v>135</v>
      </c>
      <c r="HB7" s="64" t="s">
        <v>135</v>
      </c>
      <c r="HC7" s="64" t="s">
        <v>135</v>
      </c>
      <c r="HD7" s="64">
        <v>69.8</v>
      </c>
      <c r="HE7" s="64">
        <v>70.2</v>
      </c>
      <c r="HF7" s="64">
        <v>71.099999999999994</v>
      </c>
      <c r="HG7" s="64">
        <v>67.7</v>
      </c>
      <c r="HH7" s="64">
        <v>64.5</v>
      </c>
      <c r="HI7" s="64" t="s">
        <v>135</v>
      </c>
      <c r="HJ7" s="64" t="s">
        <v>135</v>
      </c>
      <c r="HK7" s="64" t="s">
        <v>135</v>
      </c>
      <c r="HL7" s="64" t="s">
        <v>135</v>
      </c>
      <c r="HM7" s="64" t="s">
        <v>135</v>
      </c>
      <c r="HN7" s="64">
        <v>0</v>
      </c>
      <c r="HO7" s="64">
        <v>0.7</v>
      </c>
      <c r="HP7" s="64">
        <v>0.8</v>
      </c>
      <c r="HQ7" s="64">
        <v>0</v>
      </c>
      <c r="HR7" s="64">
        <v>0</v>
      </c>
      <c r="HS7" s="64" t="s">
        <v>135</v>
      </c>
      <c r="HT7" s="64" t="s">
        <v>135</v>
      </c>
      <c r="HU7" s="64" t="s">
        <v>135</v>
      </c>
      <c r="HV7" s="64" t="s">
        <v>135</v>
      </c>
      <c r="HW7" s="64" t="s">
        <v>135</v>
      </c>
      <c r="HX7" s="64">
        <v>54.4</v>
      </c>
      <c r="HY7" s="64">
        <v>57.6</v>
      </c>
      <c r="HZ7" s="64">
        <v>38</v>
      </c>
      <c r="IA7" s="64">
        <v>25.6</v>
      </c>
      <c r="IB7" s="64">
        <v>44</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32.9</v>
      </c>
      <c r="IS7" s="64">
        <v>38.5</v>
      </c>
      <c r="IT7" s="64">
        <v>20.8</v>
      </c>
      <c r="IU7" s="64">
        <v>9.3000000000000007</v>
      </c>
      <c r="IV7" s="64">
        <v>10.9</v>
      </c>
      <c r="IW7" s="61" t="s">
        <v>135</v>
      </c>
      <c r="IX7" s="64" t="s">
        <v>135</v>
      </c>
      <c r="IY7" s="64" t="s">
        <v>135</v>
      </c>
      <c r="IZ7" s="64" t="s">
        <v>135</v>
      </c>
      <c r="JA7" s="64" t="s">
        <v>135</v>
      </c>
      <c r="JB7" s="64" t="s">
        <v>135</v>
      </c>
      <c r="JC7" s="64">
        <v>14.7</v>
      </c>
      <c r="JD7" s="64">
        <v>20.6</v>
      </c>
      <c r="JE7" s="64">
        <v>19</v>
      </c>
      <c r="JF7" s="64">
        <v>16.8</v>
      </c>
      <c r="JG7" s="64">
        <v>15.8</v>
      </c>
      <c r="JH7" s="64" t="s">
        <v>135</v>
      </c>
      <c r="JI7" s="64" t="s">
        <v>135</v>
      </c>
      <c r="JJ7" s="64" t="s">
        <v>135</v>
      </c>
      <c r="JK7" s="64" t="s">
        <v>135</v>
      </c>
      <c r="JL7" s="64" t="s">
        <v>135</v>
      </c>
      <c r="JM7" s="64">
        <v>23.8</v>
      </c>
      <c r="JN7" s="64">
        <v>19.8</v>
      </c>
      <c r="JO7" s="64">
        <v>8.6999999999999993</v>
      </c>
      <c r="JP7" s="64">
        <v>9.1999999999999993</v>
      </c>
      <c r="JQ7" s="64">
        <v>6.1</v>
      </c>
      <c r="JR7" s="64" t="s">
        <v>135</v>
      </c>
      <c r="JS7" s="64" t="s">
        <v>135</v>
      </c>
      <c r="JT7" s="64" t="s">
        <v>135</v>
      </c>
      <c r="JU7" s="64" t="s">
        <v>135</v>
      </c>
      <c r="JV7" s="64" t="s">
        <v>135</v>
      </c>
      <c r="JW7" s="64">
        <v>250.5</v>
      </c>
      <c r="JX7" s="64">
        <v>426.9</v>
      </c>
      <c r="JY7" s="64">
        <v>431.4</v>
      </c>
      <c r="JZ7" s="64">
        <v>449.9</v>
      </c>
      <c r="KA7" s="64">
        <v>427.3</v>
      </c>
      <c r="KB7" s="64" t="s">
        <v>135</v>
      </c>
      <c r="KC7" s="64" t="s">
        <v>135</v>
      </c>
      <c r="KD7" s="64" t="s">
        <v>135</v>
      </c>
      <c r="KE7" s="64" t="s">
        <v>135</v>
      </c>
      <c r="KF7" s="64" t="s">
        <v>135</v>
      </c>
      <c r="KG7" s="64" t="s">
        <v>135</v>
      </c>
      <c r="KH7" s="64" t="s">
        <v>135</v>
      </c>
      <c r="KI7" s="64" t="s">
        <v>135</v>
      </c>
      <c r="KJ7" s="64" t="s">
        <v>135</v>
      </c>
      <c r="KK7" s="64" t="s">
        <v>135</v>
      </c>
      <c r="KL7" s="64" t="s">
        <v>135</v>
      </c>
      <c r="KM7" s="64" t="s">
        <v>135</v>
      </c>
      <c r="KN7" s="64" t="s">
        <v>135</v>
      </c>
      <c r="KO7" s="64" t="s">
        <v>135</v>
      </c>
      <c r="KP7" s="64" t="s">
        <v>135</v>
      </c>
      <c r="KQ7" s="64">
        <v>96.4</v>
      </c>
      <c r="KR7" s="64">
        <v>98.9</v>
      </c>
      <c r="KS7" s="64">
        <v>98.6</v>
      </c>
      <c r="KT7" s="64">
        <v>98.9</v>
      </c>
      <c r="KU7" s="64">
        <v>100</v>
      </c>
      <c r="KV7" s="61">
        <v>3933</v>
      </c>
      <c r="KW7" s="64">
        <v>18.5</v>
      </c>
      <c r="KX7" s="64">
        <v>17.399999999999999</v>
      </c>
      <c r="KY7" s="64">
        <v>18.2</v>
      </c>
      <c r="KZ7" s="64">
        <v>16.8</v>
      </c>
      <c r="LA7" s="64">
        <v>17.399999999999999</v>
      </c>
      <c r="LB7" s="64">
        <v>14.9</v>
      </c>
      <c r="LC7" s="64">
        <v>14.3</v>
      </c>
      <c r="LD7" s="64">
        <v>13.8</v>
      </c>
      <c r="LE7" s="64">
        <v>14.2</v>
      </c>
      <c r="LF7" s="64">
        <v>14.1</v>
      </c>
      <c r="LG7" s="64">
        <v>0.5</v>
      </c>
      <c r="LH7" s="64">
        <v>0.1</v>
      </c>
      <c r="LI7" s="64">
        <v>0</v>
      </c>
      <c r="LJ7" s="64">
        <v>0.7</v>
      </c>
      <c r="LK7" s="64">
        <v>2.8</v>
      </c>
      <c r="LL7" s="64">
        <v>1.8</v>
      </c>
      <c r="LM7" s="64">
        <v>1.8</v>
      </c>
      <c r="LN7" s="64">
        <v>2.7</v>
      </c>
      <c r="LO7" s="64">
        <v>9.6999999999999993</v>
      </c>
      <c r="LP7" s="64">
        <v>4.0999999999999996</v>
      </c>
      <c r="LQ7" s="64">
        <v>0</v>
      </c>
      <c r="LR7" s="64">
        <v>0</v>
      </c>
      <c r="LS7" s="64">
        <v>0</v>
      </c>
      <c r="LT7" s="64">
        <v>0</v>
      </c>
      <c r="LU7" s="64">
        <v>0</v>
      </c>
      <c r="LV7" s="64">
        <v>125.8</v>
      </c>
      <c r="LW7" s="64">
        <v>119.4</v>
      </c>
      <c r="LX7" s="64">
        <v>113</v>
      </c>
      <c r="LY7" s="64">
        <v>99.1</v>
      </c>
      <c r="LZ7" s="64">
        <v>88.2</v>
      </c>
      <c r="MA7" s="64" t="s">
        <v>135</v>
      </c>
      <c r="MB7" s="64" t="s">
        <v>135</v>
      </c>
      <c r="MC7" s="64" t="s">
        <v>135</v>
      </c>
      <c r="MD7" s="64" t="s">
        <v>135</v>
      </c>
      <c r="ME7" s="64" t="s">
        <v>135</v>
      </c>
      <c r="MF7" s="64" t="s">
        <v>135</v>
      </c>
      <c r="MG7" s="64" t="s">
        <v>135</v>
      </c>
      <c r="MH7" s="64" t="s">
        <v>135</v>
      </c>
      <c r="MI7" s="64" t="s">
        <v>135</v>
      </c>
      <c r="MJ7" s="64" t="s">
        <v>135</v>
      </c>
      <c r="MK7" s="64">
        <v>100</v>
      </c>
      <c r="ML7" s="64">
        <v>100</v>
      </c>
      <c r="MM7" s="64">
        <v>100</v>
      </c>
      <c r="MN7" s="64">
        <v>100</v>
      </c>
      <c r="MO7" s="64">
        <v>100</v>
      </c>
      <c r="MP7" s="64">
        <v>98.9</v>
      </c>
      <c r="MQ7" s="64">
        <v>99.7</v>
      </c>
      <c r="MR7" s="64">
        <v>99.8</v>
      </c>
      <c r="MS7" s="64">
        <v>99.7</v>
      </c>
      <c r="MT7" s="64">
        <v>99.7</v>
      </c>
      <c r="MU7" s="64" t="s">
        <v>135</v>
      </c>
      <c r="MV7" s="64" t="s">
        <v>135</v>
      </c>
      <c r="MW7" s="64" t="s">
        <v>135</v>
      </c>
      <c r="MX7" s="64" t="s">
        <v>135</v>
      </c>
      <c r="MY7" s="64" t="s">
        <v>135</v>
      </c>
      <c r="MZ7" s="64" t="s">
        <v>135</v>
      </c>
      <c r="NA7" s="64" t="s">
        <v>135</v>
      </c>
      <c r="NB7" s="64" t="s">
        <v>135</v>
      </c>
      <c r="NC7" s="64" t="s">
        <v>135</v>
      </c>
      <c r="ND7" s="64" t="s">
        <v>135</v>
      </c>
      <c r="NE7" s="64" t="s">
        <v>135</v>
      </c>
      <c r="NF7" s="64" t="s">
        <v>135</v>
      </c>
      <c r="NG7" s="64">
        <v>5</v>
      </c>
      <c r="NH7" s="64">
        <v>5</v>
      </c>
      <c r="NI7" s="64">
        <v>5</v>
      </c>
      <c r="NJ7" s="64">
        <v>5</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139</v>
      </c>
      <c r="FB8" s="66"/>
      <c r="FC8" s="66"/>
      <c r="FD8" s="66"/>
      <c r="FE8" s="66"/>
      <c r="FF8" s="67"/>
      <c r="FG8" s="66"/>
      <c r="FH8" s="66"/>
      <c r="FI8" s="66" t="str">
        <f>FJ4</f>
        <v>修繕費比率（％）</v>
      </c>
      <c r="FJ8" s="66" t="b">
        <f>IF(SUM($M$6,$MU$7:$MX$7)=0,FALSE,TRUE)</f>
        <v>0</v>
      </c>
      <c r="FK8" s="68" t="s">
        <v>139</v>
      </c>
      <c r="FL8" s="66"/>
      <c r="FM8" s="66"/>
      <c r="FN8" s="66"/>
      <c r="FO8" s="66"/>
      <c r="FP8" s="66"/>
      <c r="FQ8" s="67"/>
      <c r="FR8" s="66"/>
      <c r="FS8" s="66" t="str">
        <f>FT4</f>
        <v>企業債残高対料金収入比率（％）</v>
      </c>
      <c r="FT8" s="66" t="b">
        <f>IF(SUM($M$6,$MU$7:$MX$7)=0,FALSE,TRUE)</f>
        <v>0</v>
      </c>
      <c r="FU8" s="68" t="s">
        <v>139</v>
      </c>
      <c r="FV8" s="66"/>
      <c r="FW8" s="66"/>
      <c r="FX8" s="66"/>
      <c r="FY8" s="66"/>
      <c r="FZ8" s="66"/>
      <c r="GA8" s="66"/>
      <c r="GB8" s="67"/>
      <c r="GC8" s="66" t="str">
        <f>GD4</f>
        <v>有形固定資産減価償却率（％）</v>
      </c>
      <c r="GD8" s="66" t="b">
        <f>IF(SUM($M$6,$MU$7:$MX$7)=0,FALSE,TRUE)</f>
        <v>0</v>
      </c>
      <c r="GE8" s="68" t="s">
        <v>139</v>
      </c>
      <c r="GF8" s="66"/>
      <c r="GG8" s="66"/>
      <c r="GH8" s="66"/>
      <c r="GI8" s="66"/>
      <c r="GJ8" s="66"/>
      <c r="GK8" s="66"/>
      <c r="GL8" s="66"/>
      <c r="GM8" s="66" t="str">
        <f>GN4</f>
        <v>FIT・FIP収入割合（％）</v>
      </c>
      <c r="GN8" s="66" t="b">
        <f>IF(SUM($M$6,$MU$7:$MX$7)=0,FALSE,TRUE)</f>
        <v>0</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（最大出力合計3,933kW）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（最大出力合計3,933kW）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99.9</v>
      </c>
      <c r="AZ11" s="75">
        <f>AZ7</f>
        <v>104.8</v>
      </c>
      <c r="BA11" s="75">
        <f>BA7</f>
        <v>104.4</v>
      </c>
      <c r="BB11" s="75">
        <f>BB7</f>
        <v>100.2</v>
      </c>
      <c r="BC11" s="75">
        <f>BC7</f>
        <v>106.3</v>
      </c>
      <c r="BD11" s="65"/>
      <c r="BE11" s="65"/>
      <c r="BF11" s="65"/>
      <c r="BG11" s="65"/>
      <c r="BH11" s="65"/>
      <c r="BI11" s="74" t="s">
        <v>148</v>
      </c>
      <c r="BJ11" s="75">
        <f>BJ7</f>
        <v>141.19999999999999</v>
      </c>
      <c r="BK11" s="75">
        <f>BK7</f>
        <v>152.69999999999999</v>
      </c>
      <c r="BL11" s="75">
        <f>BL7</f>
        <v>158.30000000000001</v>
      </c>
      <c r="BM11" s="75">
        <f>BM7</f>
        <v>145.30000000000001</v>
      </c>
      <c r="BN11" s="75">
        <f>BN7</f>
        <v>149.30000000000001</v>
      </c>
      <c r="BO11" s="65"/>
      <c r="BP11" s="65"/>
      <c r="BQ11" s="65"/>
      <c r="BR11" s="65"/>
      <c r="BS11" s="65"/>
      <c r="BT11" s="74" t="s">
        <v>147</v>
      </c>
      <c r="BU11" s="75" t="str">
        <f>BU7</f>
        <v>-</v>
      </c>
      <c r="BV11" s="75" t="str">
        <f>BV7</f>
        <v>-</v>
      </c>
      <c r="BW11" s="75" t="str">
        <f>BW7</f>
        <v>-</v>
      </c>
      <c r="BX11" s="75" t="str">
        <f>BX7</f>
        <v>-</v>
      </c>
      <c r="BY11" s="75" t="str">
        <f>BY7</f>
        <v>-</v>
      </c>
      <c r="BZ11" s="65"/>
      <c r="CA11" s="65"/>
      <c r="CB11" s="65"/>
      <c r="CC11" s="65"/>
      <c r="CD11" s="65"/>
      <c r="CE11" s="74" t="s">
        <v>147</v>
      </c>
      <c r="CF11" s="75">
        <f>CF7</f>
        <v>39643.599999999999</v>
      </c>
      <c r="CG11" s="75">
        <f>CG7</f>
        <v>37778.1</v>
      </c>
      <c r="CH11" s="75">
        <f>CH7</f>
        <v>37943.1</v>
      </c>
      <c r="CI11" s="75">
        <f>CI7</f>
        <v>39509.699999999997</v>
      </c>
      <c r="CJ11" s="75">
        <f>CJ7</f>
        <v>37865.199999999997</v>
      </c>
      <c r="CK11" s="65"/>
      <c r="CL11" s="65"/>
      <c r="CM11" s="65"/>
      <c r="CN11" s="65"/>
      <c r="CO11" s="74" t="s">
        <v>147</v>
      </c>
      <c r="CP11" s="76">
        <f>CP7</f>
        <v>-296</v>
      </c>
      <c r="CQ11" s="76">
        <f>CQ7</f>
        <v>10861</v>
      </c>
      <c r="CR11" s="76">
        <f>CR7</f>
        <v>10352</v>
      </c>
      <c r="CS11" s="76">
        <f>CS7</f>
        <v>540</v>
      </c>
      <c r="CT11" s="76">
        <f>CT7</f>
        <v>14374</v>
      </c>
      <c r="CU11" s="65"/>
      <c r="CV11" s="65"/>
      <c r="CW11" s="65"/>
      <c r="CX11" s="65"/>
      <c r="CY11" s="65"/>
      <c r="CZ11" s="74" t="s">
        <v>147</v>
      </c>
      <c r="DA11" s="75">
        <f>DA7</f>
        <v>18.5</v>
      </c>
      <c r="DB11" s="75">
        <f>DB7</f>
        <v>17.399999999999999</v>
      </c>
      <c r="DC11" s="75">
        <f>DC7</f>
        <v>18.2</v>
      </c>
      <c r="DD11" s="75">
        <f>DD7</f>
        <v>16.8</v>
      </c>
      <c r="DE11" s="75">
        <f>DE7</f>
        <v>17.399999999999999</v>
      </c>
      <c r="DF11" s="65"/>
      <c r="DG11" s="65"/>
      <c r="DH11" s="65"/>
      <c r="DI11" s="65"/>
      <c r="DJ11" s="74" t="s">
        <v>147</v>
      </c>
      <c r="DK11" s="75">
        <f>DK7</f>
        <v>0.5</v>
      </c>
      <c r="DL11" s="75">
        <f>DL7</f>
        <v>0.1</v>
      </c>
      <c r="DM11" s="75">
        <f>DM7</f>
        <v>0</v>
      </c>
      <c r="DN11" s="75">
        <f>DN7</f>
        <v>0.7</v>
      </c>
      <c r="DO11" s="75">
        <f>DO7</f>
        <v>2.8</v>
      </c>
      <c r="DP11" s="65"/>
      <c r="DQ11" s="65"/>
      <c r="DR11" s="65"/>
      <c r="DS11" s="65"/>
      <c r="DT11" s="74" t="s">
        <v>147</v>
      </c>
      <c r="DU11" s="75">
        <f>DU7</f>
        <v>0</v>
      </c>
      <c r="DV11" s="75">
        <f>DV7</f>
        <v>0</v>
      </c>
      <c r="DW11" s="75">
        <f>DW7</f>
        <v>0</v>
      </c>
      <c r="DX11" s="75">
        <f>DX7</f>
        <v>0</v>
      </c>
      <c r="DY11" s="75">
        <f>DY7</f>
        <v>0</v>
      </c>
      <c r="DZ11" s="65"/>
      <c r="EA11" s="65"/>
      <c r="EB11" s="65"/>
      <c r="EC11" s="65"/>
      <c r="ED11" s="74" t="s">
        <v>147</v>
      </c>
      <c r="EE11" s="75" t="str">
        <f>EE7</f>
        <v>-</v>
      </c>
      <c r="EF11" s="75" t="str">
        <f>EF7</f>
        <v>-</v>
      </c>
      <c r="EG11" s="75" t="str">
        <f>EG7</f>
        <v>-</v>
      </c>
      <c r="EH11" s="75" t="str">
        <f>EH7</f>
        <v>-</v>
      </c>
      <c r="EI11" s="75" t="str">
        <f>EI7</f>
        <v>-</v>
      </c>
      <c r="EJ11" s="65"/>
      <c r="EK11" s="65"/>
      <c r="EL11" s="65"/>
      <c r="EM11" s="65"/>
      <c r="EN11" s="74" t="s">
        <v>147</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147</v>
      </c>
      <c r="FJ11" s="75" t="str">
        <f>FJ7</f>
        <v>-</v>
      </c>
      <c r="FK11" s="75" t="str">
        <f>FK7</f>
        <v>-</v>
      </c>
      <c r="FL11" s="75" t="str">
        <f>FL7</f>
        <v>-</v>
      </c>
      <c r="FM11" s="75" t="str">
        <f>FM7</f>
        <v>-</v>
      </c>
      <c r="FN11" s="75" t="str">
        <f>FN7</f>
        <v>-</v>
      </c>
      <c r="FO11" s="65"/>
      <c r="FP11" s="65"/>
      <c r="FQ11" s="65"/>
      <c r="FR11" s="65"/>
      <c r="FS11" s="74" t="s">
        <v>147</v>
      </c>
      <c r="FT11" s="75" t="str">
        <f>FT7</f>
        <v>-</v>
      </c>
      <c r="FU11" s="75" t="str">
        <f>FU7</f>
        <v>-</v>
      </c>
      <c r="FV11" s="75" t="str">
        <f>FV7</f>
        <v>-</v>
      </c>
      <c r="FW11" s="75" t="str">
        <f>FW7</f>
        <v>-</v>
      </c>
      <c r="FX11" s="75" t="str">
        <f>FX7</f>
        <v>-</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152</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147</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f>KW7</f>
        <v>18.5</v>
      </c>
      <c r="KX11" s="75">
        <f>KX7</f>
        <v>17.399999999999999</v>
      </c>
      <c r="KY11" s="75">
        <f>KY7</f>
        <v>18.2</v>
      </c>
      <c r="KZ11" s="75">
        <f>KZ7</f>
        <v>16.8</v>
      </c>
      <c r="LA11" s="75">
        <f>LA7</f>
        <v>17.399999999999999</v>
      </c>
      <c r="LB11" s="65"/>
      <c r="LC11" s="65"/>
      <c r="LD11" s="65"/>
      <c r="LE11" s="65"/>
      <c r="LF11" s="74" t="s">
        <v>147</v>
      </c>
      <c r="LG11" s="75">
        <f>LG7</f>
        <v>0.5</v>
      </c>
      <c r="LH11" s="75">
        <f>LH7</f>
        <v>0.1</v>
      </c>
      <c r="LI11" s="75">
        <f>LI7</f>
        <v>0</v>
      </c>
      <c r="LJ11" s="75">
        <f>LJ7</f>
        <v>0.7</v>
      </c>
      <c r="LK11" s="75">
        <f>LK7</f>
        <v>2.8</v>
      </c>
      <c r="LL11" s="65"/>
      <c r="LM11" s="65"/>
      <c r="LN11" s="65"/>
      <c r="LO11" s="65"/>
      <c r="LP11" s="74" t="s">
        <v>147</v>
      </c>
      <c r="LQ11" s="75">
        <f>LQ7</f>
        <v>0</v>
      </c>
      <c r="LR11" s="75">
        <f>LR7</f>
        <v>0</v>
      </c>
      <c r="LS11" s="75">
        <f>LS7</f>
        <v>0</v>
      </c>
      <c r="LT11" s="75">
        <f>LT7</f>
        <v>0</v>
      </c>
      <c r="LU11" s="75">
        <f>LU7</f>
        <v>0</v>
      </c>
      <c r="LV11" s="65"/>
      <c r="LW11" s="65"/>
      <c r="LX11" s="65"/>
      <c r="LY11" s="65"/>
      <c r="LZ11" s="74" t="s">
        <v>147</v>
      </c>
      <c r="MA11" s="75" t="str">
        <f>MA7</f>
        <v>-</v>
      </c>
      <c r="MB11" s="75" t="str">
        <f>MB7</f>
        <v>-</v>
      </c>
      <c r="MC11" s="75" t="str">
        <f>MC7</f>
        <v>-</v>
      </c>
      <c r="MD11" s="75" t="str">
        <f>MD7</f>
        <v>-</v>
      </c>
      <c r="ME11" s="75" t="str">
        <f>ME7</f>
        <v>-</v>
      </c>
      <c r="MF11" s="65"/>
      <c r="MG11" s="65"/>
      <c r="MH11" s="65"/>
      <c r="MI11" s="65"/>
      <c r="MJ11" s="74" t="s">
        <v>147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141.80000000000001</v>
      </c>
      <c r="AZ12" s="75">
        <f>BE7</f>
        <v>138.19999999999999</v>
      </c>
      <c r="BA12" s="75">
        <f>BF7</f>
        <v>135</v>
      </c>
      <c r="BB12" s="75">
        <f>BG7</f>
        <v>136.6</v>
      </c>
      <c r="BC12" s="75">
        <f>BH7</f>
        <v>127.3</v>
      </c>
      <c r="BD12" s="65"/>
      <c r="BE12" s="65"/>
      <c r="BF12" s="65"/>
      <c r="BG12" s="65"/>
      <c r="BH12" s="65"/>
      <c r="BI12" s="74" t="s">
        <v>153</v>
      </c>
      <c r="BJ12" s="75">
        <f>BO7</f>
        <v>238</v>
      </c>
      <c r="BK12" s="75">
        <f>BP7</f>
        <v>227.5</v>
      </c>
      <c r="BL12" s="75">
        <f>BQ7</f>
        <v>238.5</v>
      </c>
      <c r="BM12" s="75">
        <f>BR7</f>
        <v>235</v>
      </c>
      <c r="BN12" s="75">
        <f>BS7</f>
        <v>217.6</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18998.7</v>
      </c>
      <c r="CG12" s="75">
        <f>CL7</f>
        <v>17544.5</v>
      </c>
      <c r="CH12" s="75">
        <f>CM7</f>
        <v>19886.599999999999</v>
      </c>
      <c r="CI12" s="75">
        <f>CN7</f>
        <v>23723.7</v>
      </c>
      <c r="CJ12" s="75">
        <f>CO7</f>
        <v>22709.8</v>
      </c>
      <c r="CK12" s="65"/>
      <c r="CL12" s="65"/>
      <c r="CM12" s="65"/>
      <c r="CN12" s="65"/>
      <c r="CO12" s="74" t="s">
        <v>153</v>
      </c>
      <c r="CP12" s="76">
        <f>CU7</f>
        <v>36820</v>
      </c>
      <c r="CQ12" s="76">
        <f>CV7</f>
        <v>35532</v>
      </c>
      <c r="CR12" s="76">
        <f>CW7</f>
        <v>36111</v>
      </c>
      <c r="CS12" s="76">
        <f>CX7</f>
        <v>39983</v>
      </c>
      <c r="CT12" s="76">
        <f>CY7</f>
        <v>32708</v>
      </c>
      <c r="CU12" s="65"/>
      <c r="CV12" s="65"/>
      <c r="CW12" s="65"/>
      <c r="CX12" s="65"/>
      <c r="CY12" s="65"/>
      <c r="CZ12" s="74" t="s">
        <v>153</v>
      </c>
      <c r="DA12" s="75">
        <f>DF7</f>
        <v>29.1</v>
      </c>
      <c r="DB12" s="75">
        <f>DG7</f>
        <v>29.6</v>
      </c>
      <c r="DC12" s="75">
        <f>DH7</f>
        <v>29.1</v>
      </c>
      <c r="DD12" s="75">
        <f>DI7</f>
        <v>27.5</v>
      </c>
      <c r="DE12" s="75">
        <f>DJ7</f>
        <v>26.6</v>
      </c>
      <c r="DF12" s="65"/>
      <c r="DG12" s="65"/>
      <c r="DH12" s="65"/>
      <c r="DI12" s="65"/>
      <c r="DJ12" s="74" t="s">
        <v>153</v>
      </c>
      <c r="DK12" s="75">
        <f>DP7</f>
        <v>6.3</v>
      </c>
      <c r="DL12" s="75">
        <f>DQ7</f>
        <v>5</v>
      </c>
      <c r="DM12" s="75">
        <f>DR7</f>
        <v>4.0999999999999996</v>
      </c>
      <c r="DN12" s="75">
        <f>DS7</f>
        <v>12.3</v>
      </c>
      <c r="DO12" s="75">
        <f>DT7</f>
        <v>5.3</v>
      </c>
      <c r="DP12" s="65"/>
      <c r="DQ12" s="65"/>
      <c r="DR12" s="65"/>
      <c r="DS12" s="65"/>
      <c r="DT12" s="74" t="s">
        <v>153</v>
      </c>
      <c r="DU12" s="75">
        <f>DZ7</f>
        <v>156.6</v>
      </c>
      <c r="DV12" s="75">
        <f>EA7</f>
        <v>197.3</v>
      </c>
      <c r="DW12" s="75">
        <f>EB7</f>
        <v>179.5</v>
      </c>
      <c r="DX12" s="75">
        <f>EC7</f>
        <v>171.6</v>
      </c>
      <c r="DY12" s="75">
        <f>ED7</f>
        <v>191.4</v>
      </c>
      <c r="DZ12" s="65"/>
      <c r="EA12" s="65"/>
      <c r="EB12" s="65"/>
      <c r="EC12" s="65"/>
      <c r="ED12" s="74" t="s">
        <v>154</v>
      </c>
      <c r="EE12" s="75" t="str">
        <f>EJ7</f>
        <v>-</v>
      </c>
      <c r="EF12" s="75" t="str">
        <f>EK7</f>
        <v>-</v>
      </c>
      <c r="EG12" s="75" t="str">
        <f>EL7</f>
        <v>-</v>
      </c>
      <c r="EH12" s="75" t="str">
        <f>EM7</f>
        <v>-</v>
      </c>
      <c r="EI12" s="75" t="str">
        <f>EN7</f>
        <v>-</v>
      </c>
      <c r="EJ12" s="65"/>
      <c r="EK12" s="65"/>
      <c r="EL12" s="65"/>
      <c r="EM12" s="65"/>
      <c r="EN12" s="74" t="s">
        <v>153</v>
      </c>
      <c r="EO12" s="75">
        <f>ET7</f>
        <v>87.4</v>
      </c>
      <c r="EP12" s="75">
        <f>EU7</f>
        <v>91</v>
      </c>
      <c r="EQ12" s="75">
        <f>EV7</f>
        <v>84.7</v>
      </c>
      <c r="ER12" s="75">
        <f>EW7</f>
        <v>76.7</v>
      </c>
      <c r="ES12" s="75">
        <f>EX7</f>
        <v>86.8</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154</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153</v>
      </c>
      <c r="JH12" s="75" t="str">
        <f>IF($JH$8,JM7,"-")</f>
        <v>-</v>
      </c>
      <c r="JI12" s="75" t="str">
        <f>IF($JH$8,JN7,"-")</f>
        <v>-</v>
      </c>
      <c r="JJ12" s="75" t="str">
        <f>IF($JH$8,JO7,"-")</f>
        <v>-</v>
      </c>
      <c r="JK12" s="75" t="str">
        <f>IF($JH$8,JP7,"-")</f>
        <v>-</v>
      </c>
      <c r="JL12" s="75" t="str">
        <f>IF($JH$8,JQ7,"-")</f>
        <v>-</v>
      </c>
      <c r="JM12" s="65"/>
      <c r="JN12" s="65"/>
      <c r="JO12" s="65"/>
      <c r="JP12" s="65"/>
      <c r="JQ12" s="74" t="s">
        <v>153</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153</v>
      </c>
      <c r="KW12" s="75">
        <f>IF($KW$8,LB7,"-")</f>
        <v>14.9</v>
      </c>
      <c r="KX12" s="75">
        <f>IF($KW$8,LC7,"-")</f>
        <v>14.3</v>
      </c>
      <c r="KY12" s="75">
        <f>IF($KW$8,LD7,"-")</f>
        <v>13.8</v>
      </c>
      <c r="KZ12" s="75">
        <f>IF($KW$8,LE7,"-")</f>
        <v>14.2</v>
      </c>
      <c r="LA12" s="75">
        <f>IF($KW$8,LF7,"-")</f>
        <v>14.1</v>
      </c>
      <c r="LB12" s="65"/>
      <c r="LC12" s="65"/>
      <c r="LD12" s="65"/>
      <c r="LE12" s="65"/>
      <c r="LF12" s="74" t="s">
        <v>153</v>
      </c>
      <c r="LG12" s="75">
        <f>IF($LG$8,LL7,"-")</f>
        <v>1.8</v>
      </c>
      <c r="LH12" s="75">
        <f>IF($LG$8,LM7,"-")</f>
        <v>1.8</v>
      </c>
      <c r="LI12" s="75">
        <f>IF($LG$8,LN7,"-")</f>
        <v>2.7</v>
      </c>
      <c r="LJ12" s="75">
        <f>IF($LG$8,LO7,"-")</f>
        <v>9.6999999999999993</v>
      </c>
      <c r="LK12" s="75">
        <f>IF($LG$8,LP7,"-")</f>
        <v>4.0999999999999996</v>
      </c>
      <c r="LL12" s="65"/>
      <c r="LM12" s="65"/>
      <c r="LN12" s="65"/>
      <c r="LO12" s="65"/>
      <c r="LP12" s="74" t="s">
        <v>154</v>
      </c>
      <c r="LQ12" s="75">
        <f>IF($LQ$8,LV7,"-")</f>
        <v>125.8</v>
      </c>
      <c r="LR12" s="75">
        <f>IF($LQ$8,LW7,"-")</f>
        <v>119.4</v>
      </c>
      <c r="LS12" s="75">
        <f>IF($LQ$8,LX7,"-")</f>
        <v>113</v>
      </c>
      <c r="LT12" s="75">
        <f>IF($LQ$8,LY7,"-")</f>
        <v>99.1</v>
      </c>
      <c r="LU12" s="75">
        <f>IF($LQ$8,LZ7,"-")</f>
        <v>88.2</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153</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157</v>
      </c>
      <c r="C14" s="79"/>
      <c r="D14" s="80"/>
      <c r="E14" s="79"/>
      <c r="F14" s="179" t="s">
        <v>158</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163</v>
      </c>
      <c r="C16" s="178"/>
      <c r="D16" s="80"/>
      <c r="E16" s="77">
        <f>E15+1</f>
        <v>2</v>
      </c>
      <c r="F16" s="178" t="s">
        <v>164</v>
      </c>
      <c r="G16" s="178"/>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166</v>
      </c>
      <c r="C17" s="178"/>
      <c r="D17" s="80"/>
      <c r="E17" s="77">
        <f t="shared" ref="E17" si="8">E16+1</f>
        <v>3</v>
      </c>
      <c r="F17" s="178" t="s">
        <v>167</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99.9</v>
      </c>
      <c r="AZ17" s="85">
        <f t="shared" ref="AZ17:BC17" si="9">IF(AZ7="-",NA(),AZ7)</f>
        <v>104.8</v>
      </c>
      <c r="BA17" s="85">
        <f t="shared" si="9"/>
        <v>104.4</v>
      </c>
      <c r="BB17" s="85">
        <f t="shared" si="9"/>
        <v>100.2</v>
      </c>
      <c r="BC17" s="85">
        <f t="shared" si="9"/>
        <v>106.3</v>
      </c>
      <c r="BD17" s="80"/>
      <c r="BE17" s="80"/>
      <c r="BF17" s="80"/>
      <c r="BG17" s="80"/>
      <c r="BH17" s="80"/>
      <c r="BI17" s="84" t="s">
        <v>169</v>
      </c>
      <c r="BJ17" s="85">
        <f>IF(BJ7="-",NA(),BJ7)</f>
        <v>141.19999999999999</v>
      </c>
      <c r="BK17" s="85">
        <f t="shared" ref="BK17:BN17" si="10">IF(BK7="-",NA(),BK7)</f>
        <v>152.69999999999999</v>
      </c>
      <c r="BL17" s="85">
        <f t="shared" si="10"/>
        <v>158.30000000000001</v>
      </c>
      <c r="BM17" s="85">
        <f t="shared" si="10"/>
        <v>145.30000000000001</v>
      </c>
      <c r="BN17" s="85">
        <f t="shared" si="10"/>
        <v>149.30000000000001</v>
      </c>
      <c r="BO17" s="80"/>
      <c r="BP17" s="80"/>
      <c r="BQ17" s="80"/>
      <c r="BR17" s="80"/>
      <c r="BS17" s="80"/>
      <c r="BT17" s="84" t="s">
        <v>170</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170</v>
      </c>
      <c r="CF17" s="85">
        <f>IF(CF7="-",NA(),CF7)</f>
        <v>39643.599999999999</v>
      </c>
      <c r="CG17" s="85">
        <f t="shared" ref="CG17:CJ17" si="12">IF(CG7="-",NA(),CG7)</f>
        <v>37778.1</v>
      </c>
      <c r="CH17" s="85">
        <f t="shared" si="12"/>
        <v>37943.1</v>
      </c>
      <c r="CI17" s="85">
        <f t="shared" si="12"/>
        <v>39509.699999999997</v>
      </c>
      <c r="CJ17" s="85">
        <f t="shared" si="12"/>
        <v>37865.199999999997</v>
      </c>
      <c r="CK17" s="80"/>
      <c r="CL17" s="80"/>
      <c r="CM17" s="80"/>
      <c r="CN17" s="80"/>
      <c r="CO17" s="84" t="s">
        <v>170</v>
      </c>
      <c r="CP17" s="86">
        <f>IF(CP7="-",NA(),CP7)</f>
        <v>-296</v>
      </c>
      <c r="CQ17" s="86">
        <f t="shared" ref="CQ17:CT17" si="13">IF(CQ7="-",NA(),CQ7)</f>
        <v>10861</v>
      </c>
      <c r="CR17" s="86">
        <f t="shared" si="13"/>
        <v>10352</v>
      </c>
      <c r="CS17" s="86">
        <f t="shared" si="13"/>
        <v>540</v>
      </c>
      <c r="CT17" s="86">
        <f t="shared" si="13"/>
        <v>14374</v>
      </c>
      <c r="CU17" s="80"/>
      <c r="CV17" s="80"/>
      <c r="CW17" s="80"/>
      <c r="CX17" s="80"/>
      <c r="CY17" s="80"/>
      <c r="CZ17" s="84" t="s">
        <v>170</v>
      </c>
      <c r="DA17" s="85">
        <f>IF(DA7="-",NA(),DA7)</f>
        <v>18.5</v>
      </c>
      <c r="DB17" s="85">
        <f t="shared" ref="DB17:DE17" si="14">IF(DB7="-",NA(),DB7)</f>
        <v>17.399999999999999</v>
      </c>
      <c r="DC17" s="85">
        <f t="shared" si="14"/>
        <v>18.2</v>
      </c>
      <c r="DD17" s="85">
        <f t="shared" si="14"/>
        <v>16.8</v>
      </c>
      <c r="DE17" s="85">
        <f t="shared" si="14"/>
        <v>17.399999999999999</v>
      </c>
      <c r="DF17" s="80"/>
      <c r="DG17" s="80"/>
      <c r="DH17" s="80"/>
      <c r="DI17" s="80"/>
      <c r="DJ17" s="84" t="s">
        <v>171</v>
      </c>
      <c r="DK17" s="85">
        <f>IF(DK7="-",NA(),DK7)</f>
        <v>0.5</v>
      </c>
      <c r="DL17" s="85">
        <f t="shared" ref="DL17:DO17" si="15">IF(DL7="-",NA(),DL7)</f>
        <v>0.1</v>
      </c>
      <c r="DM17" s="85">
        <f t="shared" si="15"/>
        <v>0</v>
      </c>
      <c r="DN17" s="85">
        <f t="shared" si="15"/>
        <v>0.7</v>
      </c>
      <c r="DO17" s="85">
        <f t="shared" si="15"/>
        <v>2.8</v>
      </c>
      <c r="DP17" s="80"/>
      <c r="DQ17" s="80"/>
      <c r="DR17" s="80"/>
      <c r="DS17" s="80"/>
      <c r="DT17" s="84" t="s">
        <v>170</v>
      </c>
      <c r="DU17" s="85">
        <f>IF(DU7="-",NA(),DU7)</f>
        <v>0</v>
      </c>
      <c r="DV17" s="85">
        <f t="shared" ref="DV17:DY17" si="16">IF(DV7="-",NA(),DV7)</f>
        <v>0</v>
      </c>
      <c r="DW17" s="85">
        <f t="shared" si="16"/>
        <v>0</v>
      </c>
      <c r="DX17" s="85">
        <f t="shared" si="16"/>
        <v>0</v>
      </c>
      <c r="DY17" s="85">
        <f t="shared" si="16"/>
        <v>0</v>
      </c>
      <c r="DZ17" s="80"/>
      <c r="EA17" s="80"/>
      <c r="EB17" s="80"/>
      <c r="EC17" s="80"/>
      <c r="ED17" s="84" t="s">
        <v>170</v>
      </c>
      <c r="EE17" s="85" t="e">
        <f>IF(EE7="-",NA(),EE7)</f>
        <v>#N/A</v>
      </c>
      <c r="EF17" s="85" t="e">
        <f t="shared" ref="EF17:EI17" si="17">IF(EF7="-",NA(),EF7)</f>
        <v>#N/A</v>
      </c>
      <c r="EG17" s="85" t="e">
        <f t="shared" si="17"/>
        <v>#N/A</v>
      </c>
      <c r="EH17" s="85" t="e">
        <f t="shared" si="17"/>
        <v>#N/A</v>
      </c>
      <c r="EI17" s="85" t="e">
        <f t="shared" si="17"/>
        <v>#N/A</v>
      </c>
      <c r="EJ17" s="80"/>
      <c r="EK17" s="80"/>
      <c r="EL17" s="80"/>
      <c r="EM17" s="80"/>
      <c r="EN17" s="84" t="s">
        <v>171</v>
      </c>
      <c r="EO17" s="85">
        <f>IF(EO7="-",NA(),EO7)</f>
        <v>100</v>
      </c>
      <c r="EP17" s="85">
        <f t="shared" ref="EP17:ES17" si="18">IF(EP7="-",NA(),EP7)</f>
        <v>100</v>
      </c>
      <c r="EQ17" s="85">
        <f t="shared" si="18"/>
        <v>100</v>
      </c>
      <c r="ER17" s="85">
        <f t="shared" si="18"/>
        <v>100</v>
      </c>
      <c r="ES17" s="85">
        <f t="shared" si="18"/>
        <v>100</v>
      </c>
      <c r="ET17" s="80"/>
      <c r="EU17" s="80"/>
      <c r="EV17" s="80"/>
      <c r="EW17" s="80"/>
      <c r="EX17" s="80"/>
      <c r="EY17" s="84" t="s">
        <v>170</v>
      </c>
      <c r="EZ17" s="85" t="e">
        <f>IF(EZ7="-",NA(),EZ7)</f>
        <v>#N/A</v>
      </c>
      <c r="FA17" s="85" t="e">
        <f t="shared" ref="FA17:FD17" si="19">IF(FA7="-",NA(),FA7)</f>
        <v>#N/A</v>
      </c>
      <c r="FB17" s="85" t="e">
        <f t="shared" si="19"/>
        <v>#N/A</v>
      </c>
      <c r="FC17" s="85" t="e">
        <f t="shared" si="19"/>
        <v>#N/A</v>
      </c>
      <c r="FD17" s="85" t="e">
        <f t="shared" si="19"/>
        <v>#N/A</v>
      </c>
      <c r="FE17" s="80"/>
      <c r="FF17" s="80"/>
      <c r="FG17" s="80"/>
      <c r="FH17" s="80"/>
      <c r="FI17" s="84" t="s">
        <v>172</v>
      </c>
      <c r="FJ17" s="85" t="e">
        <f>IF(FJ7="-",NA(),FJ7)</f>
        <v>#N/A</v>
      </c>
      <c r="FK17" s="85" t="e">
        <f t="shared" ref="FK17:FN17" si="20">IF(FK7="-",NA(),FK7)</f>
        <v>#N/A</v>
      </c>
      <c r="FL17" s="85" t="e">
        <f t="shared" si="20"/>
        <v>#N/A</v>
      </c>
      <c r="FM17" s="85" t="e">
        <f t="shared" si="20"/>
        <v>#N/A</v>
      </c>
      <c r="FN17" s="85" t="e">
        <f t="shared" si="20"/>
        <v>#N/A</v>
      </c>
      <c r="FO17" s="80"/>
      <c r="FP17" s="80"/>
      <c r="FQ17" s="80"/>
      <c r="FR17" s="80"/>
      <c r="FS17" s="84" t="s">
        <v>170</v>
      </c>
      <c r="FT17" s="85" t="e">
        <f>IF(FT7="-",NA(),FT7)</f>
        <v>#N/A</v>
      </c>
      <c r="FU17" s="85" t="e">
        <f t="shared" ref="FU17:FX17" si="21">IF(FU7="-",NA(),FU7)</f>
        <v>#N/A</v>
      </c>
      <c r="FV17" s="85" t="e">
        <f t="shared" si="21"/>
        <v>#N/A</v>
      </c>
      <c r="FW17" s="85" t="e">
        <f t="shared" si="21"/>
        <v>#N/A</v>
      </c>
      <c r="FX17" s="85" t="e">
        <f t="shared" si="21"/>
        <v>#N/A</v>
      </c>
      <c r="FY17" s="80"/>
      <c r="FZ17" s="80"/>
      <c r="GA17" s="80"/>
      <c r="GB17" s="80"/>
      <c r="GC17" s="84" t="s">
        <v>170</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170</v>
      </c>
      <c r="GY17" s="85" t="e">
        <f>IF(GY7="-",NA(),GY7)</f>
        <v>#N/A</v>
      </c>
      <c r="GZ17" s="85" t="e">
        <f t="shared" ref="GZ17:HC17" si="24">IF(GZ7="-",NA(),GZ7)</f>
        <v>#N/A</v>
      </c>
      <c r="HA17" s="85" t="e">
        <f t="shared" si="24"/>
        <v>#N/A</v>
      </c>
      <c r="HB17" s="85" t="e">
        <f t="shared" si="24"/>
        <v>#N/A</v>
      </c>
      <c r="HC17" s="85" t="e">
        <f t="shared" si="24"/>
        <v>#N/A</v>
      </c>
      <c r="HD17" s="80"/>
      <c r="HE17" s="80"/>
      <c r="HF17" s="80"/>
      <c r="HG17" s="80"/>
      <c r="HH17" s="84" t="s">
        <v>170</v>
      </c>
      <c r="HI17" s="85" t="e">
        <f>IF(HI7="-",NA(),HI7)</f>
        <v>#N/A</v>
      </c>
      <c r="HJ17" s="85" t="e">
        <f t="shared" ref="HJ17:HM17" si="25">IF(HJ7="-",NA(),HJ7)</f>
        <v>#N/A</v>
      </c>
      <c r="HK17" s="85" t="e">
        <f t="shared" si="25"/>
        <v>#N/A</v>
      </c>
      <c r="HL17" s="85" t="e">
        <f t="shared" si="25"/>
        <v>#N/A</v>
      </c>
      <c r="HM17" s="85" t="e">
        <f t="shared" si="25"/>
        <v>#N/A</v>
      </c>
      <c r="HN17" s="80"/>
      <c r="HO17" s="80"/>
      <c r="HP17" s="80"/>
      <c r="HQ17" s="80"/>
      <c r="HR17" s="84" t="s">
        <v>170</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t="e">
        <f>IF(JH7="-",NA(),JH7)</f>
        <v>#N/A</v>
      </c>
      <c r="JI17" s="85" t="e">
        <f t="shared" ref="JI17:JL17" si="30">IF(JI7="-",NA(),JI7)</f>
        <v>#N/A</v>
      </c>
      <c r="JJ17" s="85" t="e">
        <f t="shared" si="30"/>
        <v>#N/A</v>
      </c>
      <c r="JK17" s="85" t="e">
        <f t="shared" si="30"/>
        <v>#N/A</v>
      </c>
      <c r="JL17" s="85" t="e">
        <f t="shared" si="30"/>
        <v>#N/A</v>
      </c>
      <c r="JM17" s="80"/>
      <c r="JN17" s="80"/>
      <c r="JO17" s="80"/>
      <c r="JP17" s="80"/>
      <c r="JQ17" s="84" t="s">
        <v>170</v>
      </c>
      <c r="JR17" s="85" t="e">
        <f>IF(JR7="-",NA(),JR7)</f>
        <v>#N/A</v>
      </c>
      <c r="JS17" s="85" t="e">
        <f t="shared" ref="JS17:JV17" si="31">IF(JS7="-",NA(),JS7)</f>
        <v>#N/A</v>
      </c>
      <c r="JT17" s="85" t="e">
        <f t="shared" si="31"/>
        <v>#N/A</v>
      </c>
      <c r="JU17" s="85" t="e">
        <f t="shared" si="31"/>
        <v>#N/A</v>
      </c>
      <c r="JV17" s="85" t="e">
        <f t="shared" si="31"/>
        <v>#N/A</v>
      </c>
      <c r="JW17" s="80"/>
      <c r="JX17" s="80"/>
      <c r="JY17" s="80"/>
      <c r="JZ17" s="80"/>
      <c r="KA17" s="84" t="s">
        <v>170</v>
      </c>
      <c r="KB17" s="85" t="e">
        <f>IF(KB7="-",NA(),KB7)</f>
        <v>#N/A</v>
      </c>
      <c r="KC17" s="85" t="e">
        <f t="shared" ref="KC17:KF17" si="32">IF(KC7="-",NA(),KC7)</f>
        <v>#N/A</v>
      </c>
      <c r="KD17" s="85" t="e">
        <f t="shared" si="32"/>
        <v>#N/A</v>
      </c>
      <c r="KE17" s="85" t="e">
        <f t="shared" si="32"/>
        <v>#N/A</v>
      </c>
      <c r="KF17" s="85" t="e">
        <f t="shared" si="32"/>
        <v>#N/A</v>
      </c>
      <c r="KG17" s="80"/>
      <c r="KH17" s="80"/>
      <c r="KI17" s="80"/>
      <c r="KJ17" s="80"/>
      <c r="KK17" s="84" t="s">
        <v>171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170</v>
      </c>
      <c r="KW17" s="85">
        <f>IF(KW7="-",NA(),KW7)</f>
        <v>18.5</v>
      </c>
      <c r="KX17" s="85">
        <f t="shared" ref="KX17:LA17" si="34">IF(KX7="-",NA(),KX7)</f>
        <v>17.399999999999999</v>
      </c>
      <c r="KY17" s="85">
        <f t="shared" si="34"/>
        <v>18.2</v>
      </c>
      <c r="KZ17" s="85">
        <f t="shared" si="34"/>
        <v>16.8</v>
      </c>
      <c r="LA17" s="85">
        <f t="shared" si="34"/>
        <v>17.399999999999999</v>
      </c>
      <c r="LB17" s="80"/>
      <c r="LC17" s="80"/>
      <c r="LD17" s="80"/>
      <c r="LE17" s="80"/>
      <c r="LF17" s="84" t="s">
        <v>173</v>
      </c>
      <c r="LG17" s="85">
        <f>IF(LG7="-",NA(),LG7)</f>
        <v>0.5</v>
      </c>
      <c r="LH17" s="85">
        <f t="shared" ref="LH17:LK17" si="35">IF(LH7="-",NA(),LH7)</f>
        <v>0.1</v>
      </c>
      <c r="LI17" s="85">
        <f t="shared" si="35"/>
        <v>0</v>
      </c>
      <c r="LJ17" s="85">
        <f t="shared" si="35"/>
        <v>0.7</v>
      </c>
      <c r="LK17" s="85">
        <f t="shared" si="35"/>
        <v>2.8</v>
      </c>
      <c r="LL17" s="80"/>
      <c r="LM17" s="80"/>
      <c r="LN17" s="80"/>
      <c r="LO17" s="80"/>
      <c r="LP17" s="84" t="s">
        <v>171</v>
      </c>
      <c r="LQ17" s="85">
        <f>IF(LQ7="-",NA(),LQ7)</f>
        <v>0</v>
      </c>
      <c r="LR17" s="85">
        <f t="shared" ref="LR17:LU17" si="36">IF(LR7="-",NA(),LR7)</f>
        <v>0</v>
      </c>
      <c r="LS17" s="85">
        <f t="shared" si="36"/>
        <v>0</v>
      </c>
      <c r="LT17" s="85">
        <f t="shared" si="36"/>
        <v>0</v>
      </c>
      <c r="LU17" s="85">
        <f t="shared" si="36"/>
        <v>0</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174</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175</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175</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175</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175</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175</v>
      </c>
      <c r="DA18" s="85">
        <f>IF(DF7="-",NA(),DF7)</f>
        <v>29.1</v>
      </c>
      <c r="DB18" s="85">
        <f t="shared" ref="DB18:DE18" si="44">IF(DG7="-",NA(),DG7)</f>
        <v>29.6</v>
      </c>
      <c r="DC18" s="85">
        <f t="shared" si="44"/>
        <v>29.1</v>
      </c>
      <c r="DD18" s="85">
        <f t="shared" si="44"/>
        <v>27.5</v>
      </c>
      <c r="DE18" s="85">
        <f t="shared" si="44"/>
        <v>26.6</v>
      </c>
      <c r="DF18" s="80"/>
      <c r="DG18" s="80"/>
      <c r="DH18" s="80"/>
      <c r="DI18" s="80"/>
      <c r="DJ18" s="84" t="s">
        <v>175</v>
      </c>
      <c r="DK18" s="85">
        <f>IF(DP7="-",NA(),DP7)</f>
        <v>6.3</v>
      </c>
      <c r="DL18" s="85">
        <f t="shared" ref="DL18:DO18" si="45">IF(DQ7="-",NA(),DQ7)</f>
        <v>5</v>
      </c>
      <c r="DM18" s="85">
        <f t="shared" si="45"/>
        <v>4.0999999999999996</v>
      </c>
      <c r="DN18" s="85">
        <f t="shared" si="45"/>
        <v>12.3</v>
      </c>
      <c r="DO18" s="85">
        <f t="shared" si="45"/>
        <v>5.3</v>
      </c>
      <c r="DP18" s="80"/>
      <c r="DQ18" s="80"/>
      <c r="DR18" s="80"/>
      <c r="DS18" s="80"/>
      <c r="DT18" s="84" t="s">
        <v>175</v>
      </c>
      <c r="DU18" s="85">
        <f>IF(DZ7="-",NA(),DZ7)</f>
        <v>156.6</v>
      </c>
      <c r="DV18" s="85">
        <f t="shared" ref="DV18:DY18" si="46">IF(EA7="-",NA(),EA7)</f>
        <v>197.3</v>
      </c>
      <c r="DW18" s="85">
        <f t="shared" si="46"/>
        <v>179.5</v>
      </c>
      <c r="DX18" s="85">
        <f t="shared" si="46"/>
        <v>171.6</v>
      </c>
      <c r="DY18" s="85">
        <f t="shared" si="46"/>
        <v>191.4</v>
      </c>
      <c r="DZ18" s="80"/>
      <c r="EA18" s="80"/>
      <c r="EB18" s="80"/>
      <c r="EC18" s="80"/>
      <c r="ED18" s="84" t="s">
        <v>175</v>
      </c>
      <c r="EE18" s="85" t="e">
        <f>IF(EJ7="-",NA(),EJ7)</f>
        <v>#N/A</v>
      </c>
      <c r="EF18" s="85" t="e">
        <f t="shared" ref="EF18:EI18" si="47">IF(EK7="-",NA(),EK7)</f>
        <v>#N/A</v>
      </c>
      <c r="EG18" s="85" t="e">
        <f t="shared" si="47"/>
        <v>#N/A</v>
      </c>
      <c r="EH18" s="85" t="e">
        <f t="shared" si="47"/>
        <v>#N/A</v>
      </c>
      <c r="EI18" s="85" t="e">
        <f t="shared" si="47"/>
        <v>#N/A</v>
      </c>
      <c r="EJ18" s="80"/>
      <c r="EK18" s="80"/>
      <c r="EL18" s="80"/>
      <c r="EM18" s="80"/>
      <c r="EN18" s="84" t="s">
        <v>175</v>
      </c>
      <c r="EO18" s="85">
        <f>IF(ET7="-",NA(),ET7)</f>
        <v>87.4</v>
      </c>
      <c r="EP18" s="85">
        <f t="shared" ref="EP18:ES18" si="48">IF(EU7="-",NA(),EU7)</f>
        <v>91</v>
      </c>
      <c r="EQ18" s="85">
        <f t="shared" si="48"/>
        <v>84.7</v>
      </c>
      <c r="ER18" s="85">
        <f t="shared" si="48"/>
        <v>76.7</v>
      </c>
      <c r="ES18" s="85">
        <f t="shared" si="48"/>
        <v>86.8</v>
      </c>
      <c r="ET18" s="80"/>
      <c r="EU18" s="80"/>
      <c r="EV18" s="80"/>
      <c r="EW18" s="80"/>
      <c r="EX18" s="80"/>
      <c r="EY18" s="84" t="s">
        <v>175</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176</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175</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175</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177</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175</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175</v>
      </c>
      <c r="KW18" s="85">
        <f>IF(OR(NOT($KW$8),LB7="-"),NA(),LB7)</f>
        <v>14.9</v>
      </c>
      <c r="KX18" s="85">
        <f>IF(OR(NOT($KW$8),LC7="-"),NA(),LC7)</f>
        <v>14.3</v>
      </c>
      <c r="KY18" s="85">
        <f>IF(OR(NOT($KW$8),LD7="-"),NA(),LD7)</f>
        <v>13.8</v>
      </c>
      <c r="KZ18" s="85">
        <f>IF(OR(NOT($KW$8),LE7="-"),NA(),LE7)</f>
        <v>14.2</v>
      </c>
      <c r="LA18" s="85">
        <f>IF(OR(NOT($KW$8),LF7="-"),NA(),LF7)</f>
        <v>14.1</v>
      </c>
      <c r="LB18" s="80"/>
      <c r="LC18" s="80"/>
      <c r="LD18" s="80"/>
      <c r="LE18" s="80"/>
      <c r="LF18" s="84" t="s">
        <v>175</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175</v>
      </c>
      <c r="LQ18" s="85">
        <f>IF(OR(NOT($LQ$8),LV7="-"),NA(),LV7)</f>
        <v>125.8</v>
      </c>
      <c r="LR18" s="85">
        <f>IF(OR(NOT($LQ$8),LW7="-"),NA(),LW7)</f>
        <v>119.4</v>
      </c>
      <c r="LS18" s="85">
        <f>IF(OR(NOT($LQ$8),LX7="-"),NA(),LX7)</f>
        <v>113</v>
      </c>
      <c r="LT18" s="85">
        <f>IF(OR(NOT($LQ$8),LY7="-"),NA(),LY7)</f>
        <v>99.1</v>
      </c>
      <c r="LU18" s="85">
        <f>IF(OR(NOT($LQ$8),LZ7="-"),NA(),LZ7)</f>
        <v>88.2</v>
      </c>
      <c r="LV18" s="80"/>
      <c r="LW18" s="80"/>
      <c r="LX18" s="80"/>
      <c r="LY18" s="80"/>
      <c r="LZ18" s="84" t="s">
        <v>175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175</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179</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180</v>
      </c>
      <c r="C20" s="178"/>
      <c r="D20" s="80"/>
    </row>
    <row r="21" spans="1:374" x14ac:dyDescent="0.15">
      <c r="A21" s="77">
        <f t="shared" si="7"/>
        <v>7</v>
      </c>
      <c r="B21" s="178" t="s">
        <v>181</v>
      </c>
      <c r="C21" s="178"/>
      <c r="D21" s="80"/>
    </row>
    <row r="22" spans="1:374" x14ac:dyDescent="0.15">
      <c r="A22" s="77">
        <f t="shared" si="7"/>
        <v>8</v>
      </c>
      <c r="B22" s="178" t="s">
        <v>182</v>
      </c>
      <c r="C22" s="178"/>
      <c r="D22" s="80"/>
      <c r="E22" s="180" t="s">
        <v>183</v>
      </c>
      <c r="F22" s="181"/>
      <c r="G22" s="181"/>
      <c r="H22" s="181"/>
      <c r="I22" s="182"/>
    </row>
    <row r="23" spans="1:374" x14ac:dyDescent="0.15">
      <c r="A23" s="77">
        <f t="shared" si="7"/>
        <v>9</v>
      </c>
      <c r="B23" s="178" t="s">
        <v>184</v>
      </c>
      <c r="C23" s="178"/>
      <c r="D23" s="80"/>
      <c r="E23" s="183"/>
      <c r="F23" s="184"/>
      <c r="G23" s="184"/>
      <c r="H23" s="184"/>
      <c r="I23" s="185"/>
    </row>
    <row r="24" spans="1:374" x14ac:dyDescent="0.15">
      <c r="A24" s="77">
        <f t="shared" si="7"/>
        <v>10</v>
      </c>
      <c r="B24" s="178" t="s">
        <v>185</v>
      </c>
      <c r="C24" s="178"/>
      <c r="D24" s="80"/>
      <c r="E24" s="183"/>
      <c r="F24" s="184"/>
      <c r="G24" s="184"/>
      <c r="H24" s="184"/>
      <c r="I24" s="185"/>
    </row>
    <row r="25" spans="1:374" x14ac:dyDescent="0.15">
      <c r="A25" s="77">
        <f t="shared" si="7"/>
        <v>11</v>
      </c>
      <c r="B25" s="178" t="s">
        <v>186</v>
      </c>
      <c r="C25" s="178"/>
      <c r="D25" s="80"/>
      <c r="E25" s="183"/>
      <c r="F25" s="184"/>
      <c r="G25" s="184"/>
      <c r="H25" s="184"/>
      <c r="I25" s="185"/>
    </row>
    <row r="26" spans="1:374" x14ac:dyDescent="0.15">
      <c r="A26" s="77">
        <f t="shared" si="7"/>
        <v>12</v>
      </c>
      <c r="B26" s="178" t="s">
        <v>187</v>
      </c>
      <c r="C26" s="178"/>
      <c r="D26" s="80"/>
      <c r="E26" s="183"/>
      <c r="F26" s="184"/>
      <c r="G26" s="184"/>
      <c r="H26" s="184"/>
      <c r="I26" s="185"/>
    </row>
    <row r="27" spans="1:374" x14ac:dyDescent="0.15">
      <c r="A27" s="77">
        <f t="shared" si="7"/>
        <v>13</v>
      </c>
      <c r="B27" s="178" t="s">
        <v>188</v>
      </c>
      <c r="C27" s="178"/>
      <c r="D27" s="80"/>
      <c r="E27" s="183"/>
      <c r="F27" s="184"/>
      <c r="G27" s="184"/>
      <c r="H27" s="184"/>
      <c r="I27" s="185"/>
    </row>
    <row r="28" spans="1:374" x14ac:dyDescent="0.15">
      <c r="A28" s="77">
        <f t="shared" si="7"/>
        <v>14</v>
      </c>
      <c r="B28" s="178" t="s">
        <v>189</v>
      </c>
      <c r="C28" s="178"/>
      <c r="D28" s="80"/>
      <c r="E28" s="183"/>
      <c r="F28" s="184"/>
      <c r="G28" s="184"/>
      <c r="H28" s="184"/>
      <c r="I28" s="185"/>
    </row>
    <row r="29" spans="1:374" x14ac:dyDescent="0.15">
      <c r="A29" s="77">
        <f t="shared" si="7"/>
        <v>15</v>
      </c>
      <c r="B29" s="178" t="s">
        <v>190</v>
      </c>
      <c r="C29" s="178"/>
      <c r="D29" s="80"/>
      <c r="E29" s="183"/>
      <c r="F29" s="184"/>
      <c r="G29" s="184"/>
      <c r="H29" s="184"/>
      <c r="I29" s="185"/>
    </row>
    <row r="30" spans="1:374" x14ac:dyDescent="0.15">
      <c r="A30" s="77">
        <f t="shared" si="7"/>
        <v>16</v>
      </c>
      <c r="B30" s="178" t="s">
        <v>191</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192</v>
      </c>
      <c r="B36" t="s">
        <v>193</v>
      </c>
    </row>
    <row r="37" spans="1:9" x14ac:dyDescent="0.15">
      <c r="A37" t="s">
        <v>194</v>
      </c>
      <c r="B37" t="s">
        <v>195</v>
      </c>
    </row>
    <row r="38" spans="1:9" x14ac:dyDescent="0.15">
      <c r="A38" t="s">
        <v>196</v>
      </c>
      <c r="B38" t="s">
        <v>197</v>
      </c>
    </row>
    <row r="39" spans="1:9" x14ac:dyDescent="0.15">
      <c r="A39" t="s">
        <v>198</v>
      </c>
      <c r="B39" t="s">
        <v>199</v>
      </c>
    </row>
    <row r="40" spans="1:9" x14ac:dyDescent="0.15">
      <c r="A40" t="s">
        <v>200</v>
      </c>
      <c r="B40" t="s">
        <v>201</v>
      </c>
    </row>
    <row r="41" spans="1:9" x14ac:dyDescent="0.15">
      <c r="A41" t="s">
        <v>202</v>
      </c>
      <c r="B41" t="s">
        <v>203</v>
      </c>
    </row>
    <row r="42" spans="1:9" x14ac:dyDescent="0.15">
      <c r="A42" t="s">
        <v>204</v>
      </c>
      <c r="B42" t="s">
        <v>205</v>
      </c>
    </row>
    <row r="43" spans="1:9" x14ac:dyDescent="0.15">
      <c r="A43" t="s">
        <v>206</v>
      </c>
      <c r="B43" t="s">
        <v>207</v>
      </c>
    </row>
    <row r="44" spans="1:9" x14ac:dyDescent="0.15">
      <c r="A44" t="s">
        <v>208</v>
      </c>
      <c r="B44" t="s">
        <v>209</v>
      </c>
    </row>
    <row r="45" spans="1:9" x14ac:dyDescent="0.15">
      <c r="A45" t="s">
        <v>210</v>
      </c>
      <c r="B45" t="s">
        <v>211</v>
      </c>
    </row>
    <row r="46" spans="1:9" x14ac:dyDescent="0.15">
      <c r="A46" t="s">
        <v>212</v>
      </c>
      <c r="B46" t="s">
        <v>213</v>
      </c>
    </row>
    <row r="47" spans="1:9" x14ac:dyDescent="0.15">
      <c r="A47" t="s">
        <v>214</v>
      </c>
      <c r="B47" t="s">
        <v>215</v>
      </c>
    </row>
    <row r="48" spans="1:9" x14ac:dyDescent="0.15">
      <c r="A48" t="s">
        <v>216</v>
      </c>
      <c r="B48" t="s">
        <v>217</v>
      </c>
    </row>
    <row r="49" spans="1:2" x14ac:dyDescent="0.15">
      <c r="A49" t="s">
        <v>218</v>
      </c>
      <c r="B49" t="s">
        <v>219</v>
      </c>
    </row>
    <row r="50" spans="1:2" x14ac:dyDescent="0.15">
      <c r="A50" t="s">
        <v>220</v>
      </c>
      <c r="B50" t="s">
        <v>221</v>
      </c>
    </row>
    <row r="51" spans="1:2" x14ac:dyDescent="0.15">
      <c r="A51" t="s">
        <v>222</v>
      </c>
      <c r="B51" t="s">
        <v>223</v>
      </c>
    </row>
    <row r="52" spans="1:2" x14ac:dyDescent="0.15">
      <c r="A52" t="s">
        <v>224</v>
      </c>
      <c r="B52" t="s">
        <v>225</v>
      </c>
    </row>
    <row r="53" spans="1:2" x14ac:dyDescent="0.15">
      <c r="A53" t="s">
        <v>226</v>
      </c>
      <c r="B53" t="s">
        <v>227</v>
      </c>
    </row>
    <row r="54" spans="1:2" x14ac:dyDescent="0.15">
      <c r="A54" t="s">
        <v>228</v>
      </c>
      <c r="B54" t="s">
        <v>229</v>
      </c>
    </row>
    <row r="55" spans="1:2" x14ac:dyDescent="0.15">
      <c r="A55" t="s">
        <v>230</v>
      </c>
      <c r="B55" t="s">
        <v>231</v>
      </c>
    </row>
    <row r="56" spans="1:2" x14ac:dyDescent="0.15">
      <c r="A56" t="s">
        <v>232</v>
      </c>
      <c r="B56" t="s">
        <v>233</v>
      </c>
    </row>
    <row r="57" spans="1:2" x14ac:dyDescent="0.15">
      <c r="A57" t="s">
        <v>234</v>
      </c>
      <c r="B57" t="s">
        <v>235</v>
      </c>
    </row>
    <row r="58" spans="1:2" x14ac:dyDescent="0.15">
      <c r="A58" t="s">
        <v>236</v>
      </c>
      <c r="B58" t="s">
        <v>237</v>
      </c>
    </row>
    <row r="59" spans="1:2" x14ac:dyDescent="0.15">
      <c r="A59" t="s">
        <v>238</v>
      </c>
      <c r="B59" t="s">
        <v>239</v>
      </c>
    </row>
    <row r="60" spans="1:2" x14ac:dyDescent="0.15">
      <c r="A60" t="s">
        <v>240</v>
      </c>
      <c r="B60" t="s">
        <v>241</v>
      </c>
    </row>
    <row r="61" spans="1:2" x14ac:dyDescent="0.15">
      <c r="A61" t="s">
        <v>242</v>
      </c>
      <c r="B61" t="s">
        <v>243</v>
      </c>
    </row>
    <row r="62" spans="1:2" x14ac:dyDescent="0.15">
      <c r="A62" t="s">
        <v>244</v>
      </c>
      <c r="B62" t="s">
        <v>245</v>
      </c>
    </row>
    <row r="63" spans="1:2" x14ac:dyDescent="0.15">
      <c r="A63" t="s">
        <v>246</v>
      </c>
      <c r="B63" t="s">
        <v>247</v>
      </c>
    </row>
    <row r="64" spans="1:2" x14ac:dyDescent="0.15">
      <c r="A64" t="s">
        <v>248</v>
      </c>
      <c r="B64" t="s">
        <v>249</v>
      </c>
    </row>
    <row r="65" spans="1:2" x14ac:dyDescent="0.15">
      <c r="A65" t="s">
        <v>250</v>
      </c>
      <c r="B65" t="s">
        <v>251</v>
      </c>
    </row>
    <row r="66" spans="1:2" x14ac:dyDescent="0.15">
      <c r="A66" t="s">
        <v>252</v>
      </c>
      <c r="B66" t="s">
        <v>253</v>
      </c>
    </row>
    <row r="67" spans="1:2" x14ac:dyDescent="0.15">
      <c r="A67" t="s">
        <v>254</v>
      </c>
      <c r="B67" t="s">
        <v>253</v>
      </c>
    </row>
    <row r="68" spans="1:2" x14ac:dyDescent="0.15">
      <c r="A68" t="s">
        <v>255</v>
      </c>
      <c r="B68" t="s">
        <v>253</v>
      </c>
    </row>
    <row r="69" spans="1:2" x14ac:dyDescent="0.15">
      <c r="A69" t="s">
        <v>256</v>
      </c>
      <c r="B69" t="s">
        <v>253</v>
      </c>
    </row>
    <row r="70" spans="1:2" x14ac:dyDescent="0.15">
      <c r="A70" t="s">
        <v>257</v>
      </c>
      <c r="B70" t="s">
        <v>253</v>
      </c>
    </row>
    <row r="71" spans="1:2" x14ac:dyDescent="0.15">
      <c r="A71" t="s">
        <v>258</v>
      </c>
      <c r="B71" t="s">
        <v>253</v>
      </c>
    </row>
    <row r="72" spans="1:2" x14ac:dyDescent="0.15">
      <c r="A72" t="s">
        <v>259</v>
      </c>
      <c r="B72" t="s">
        <v>253</v>
      </c>
    </row>
    <row r="73" spans="1:2" x14ac:dyDescent="0.15">
      <c r="A73" t="s">
        <v>260</v>
      </c>
      <c r="B73" t="s">
        <v>253</v>
      </c>
    </row>
    <row r="74" spans="1:2" x14ac:dyDescent="0.15">
      <c r="A74" t="s">
        <v>261</v>
      </c>
      <c r="B74" t="s">
        <v>253</v>
      </c>
    </row>
    <row r="75" spans="1:2" x14ac:dyDescent="0.15">
      <c r="A75" t="s">
        <v>262</v>
      </c>
      <c r="B75" t="s">
        <v>253</v>
      </c>
    </row>
    <row r="76" spans="1:2" x14ac:dyDescent="0.15">
      <c r="A76" t="s">
        <v>263</v>
      </c>
      <c r="B76" t="s">
        <v>253</v>
      </c>
    </row>
    <row r="77" spans="1:2" x14ac:dyDescent="0.15">
      <c r="A77" t="s">
        <v>264</v>
      </c>
      <c r="B77" t="s">
        <v>253</v>
      </c>
    </row>
    <row r="78" spans="1:2" x14ac:dyDescent="0.15">
      <c r="A78" t="s">
        <v>265</v>
      </c>
      <c r="B78" t="s">
        <v>253</v>
      </c>
    </row>
    <row r="79" spans="1:2" x14ac:dyDescent="0.15">
      <c r="A79" t="s">
        <v>266</v>
      </c>
      <c r="B79" t="s">
        <v>253</v>
      </c>
    </row>
    <row r="80" spans="1:2" x14ac:dyDescent="0.15">
      <c r="A80" t="s">
        <v>267</v>
      </c>
      <c r="B80" t="s">
        <v>253</v>
      </c>
    </row>
    <row r="81" spans="1:2" x14ac:dyDescent="0.15">
      <c r="A81" t="s">
        <v>268</v>
      </c>
      <c r="B81" t="s">
        <v>253</v>
      </c>
    </row>
    <row r="82" spans="1:2" x14ac:dyDescent="0.15">
      <c r="A82" t="s">
        <v>269</v>
      </c>
      <c r="B82" t="s">
        <v>253</v>
      </c>
    </row>
    <row r="83" spans="1:2" x14ac:dyDescent="0.15">
      <c r="A83" t="s">
        <v>270</v>
      </c>
      <c r="B83" t="s">
        <v>253</v>
      </c>
    </row>
    <row r="84" spans="1:2" x14ac:dyDescent="0.15">
      <c r="A84" t="s">
        <v>271</v>
      </c>
      <c r="B84" t="s">
        <v>253</v>
      </c>
    </row>
    <row r="85" spans="1:2" x14ac:dyDescent="0.15">
      <c r="A85" t="s">
        <v>272</v>
      </c>
      <c r="B85" t="s">
        <v>253</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KC2083</cp:lastModifiedBy>
  <cp:lastPrinted>2026-01-28T02:26:37Z</cp:lastPrinted>
  <dcterms:created xsi:type="dcterms:W3CDTF">2025-12-22T09:31:59Z</dcterms:created>
  <dcterms:modified xsi:type="dcterms:W3CDTF">2026-01-29T23:31:16Z</dcterms:modified>
  <cp:category/>
</cp:coreProperties>
</file>