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N:\【Z901】各種調査等(経営戦略、分析等)\2.公営企業に係る「経営比較分析表」の策定及び公表について\20260126【0203〆岡山県市町村課】公営企業に係る経営比較分析表（令和６年度決算）の 分析等について\総務課提出\"/>
    </mc:Choice>
  </mc:AlternateContent>
  <xr:revisionPtr revIDLastSave="0" documentId="13_ncr:1_{69C4916A-C630-4D6D-BC34-2141A79329B7}" xr6:coauthVersionLast="47" xr6:coauthVersionMax="47" xr10:uidLastSave="{00000000-0000-0000-0000-000000000000}"/>
  <workbookProtection workbookAlgorithmName="SHA-512" workbookHashValue="VQal18sU3tgT6ozdiQSA/tJfwSzHhvXllWlyZ5RxPR71hpMR2Hc8m9cYbfySzd30pLuX2JeSqkNqYJEsuLH9xQ==" workbookSaltValue="rpexeEz9phL+KYWi9XgUYg==" workbookSpinCount="100000" lockStructure="1"/>
  <bookViews>
    <workbookView xWindow="1116" yWindow="480" windowWidth="13488" windowHeight="12372"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<sst xmlns="http://schemas.openxmlformats.org/spreadsheetml/2006/main" count="228" uniqueCount="114">
  <si>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</si>
  <si>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</si>
  <si>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</si>
  <si>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</si>
  <si>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</si>
  <si>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</si>
  <si>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</si>
  <si>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</si>
  <si>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</si>
  <si>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</si>
  <si>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</si>
  <si>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</si>
  <si>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</si>
  <si>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</si>
  <si>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</si>
  <si>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</si>
  <si>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</si>
  <si>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</si>
  <si>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</si>
  <si>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</si>
  <si>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</si>
  <si>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</si>
  <si>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</si>
  <si>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</si>
  <si>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</si>
  <si>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</si>
  <si>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</si>
  <si>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</si>
  <si>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</si>
  <si>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</si>
  <si>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</si>
  <si>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</si>
  <si>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</si>
  <si>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</si>
  <si>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</si>
  <si>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</si>
  <si>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</si>
  <si>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</si>
  <si>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</si>
  <si>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</si>
  <si>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</si>
  <si>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</si>
  <si>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</si>
  <si>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</si>
  <si>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</si>
  <si>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</si>
  <si>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</si>
  <si>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</si>
  <si>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</si>
  <si>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</si>
  <si>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</si>
  <si>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</si>
  <si>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</si>
  <si>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</si>
  <si>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</si>
  <si>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</si>
  <si>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</si>
  <si>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</si>
  <si>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</si>
  <si>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</si>
  <si>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</si>
  <si>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</si>
  <si>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</si>
  <si>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</si>
  <si>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</si>
  <si>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</si>
  <si>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</si>
  <si>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</si>
  <si>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</si>
  <si>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</si>
  <si>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</si>
  <si>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</si>
  <si>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</si>
  <si>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</si>
  <si>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</si>
  <si>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</si>
  <si>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</si>
  <si>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</si>
  <si>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</si>
  <si>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</si>
  <si>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</si>
  <si>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</si>
  <si>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</si>
  <si>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</si>
  <si>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</si>
  <si>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</si>
  <si>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</si>
  <si>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</si>
  <si>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</si>
  <si>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</si>
  <si>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</si>
  <si>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</si>
  <si>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</si>
  <si>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吉備中央町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</si>
  <si>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</si>
  <si>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</si>
  <si>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</si>
  <si>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</si>
  <si>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</si>
  <si>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</si>
  <si>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</si>
  <si>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</si>
  <si>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</si>
  <si>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</si>
  <si>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</si>
  <si>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</si>
  <si>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</si>
  <si>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</si>
  <si>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</si>
  <si>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</si>
  <si>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</si>
  <si>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表面上の経営自体は概ね健全で、ある程度の現金ストックもあるが、地形的に受水費が高く、施設及び管路の法定耐用年数が迫ってきていることを考慮すると、必ずしも経営体力が高いとは言い切れず、その脆弱性が見え隠れしている。漏水調査による有収率の改善、施設管路の計画的な更新、料金改定も含めた経営基盤の安定に努めたい。</t>
    <rPh sb="127" eb="128">
      <t>テキ</t>
    </rPh>
    <rPh sb="129" eb="131">
      <t>コウシン</t>
    </rPh>
    <rPh sb="137" eb="138">
      <t>フク</t>
    </rPh>
    <phoneticPr fontId="4"/>
  </si>
  <si>
    <t>１　経常収支比率は、100％を若干下回ってはいるが、概ね健全な経営状態にある。
２　累積欠損金比率は、0％であることから、健全な財務状況にある。
３　流動比率は、100%を上回っており、高い水準を維持していることから、財務の健全性が高い状態にある。
４　企業債残高対給水収益比率は、継続的に低下してきており、これにより、財務負担が軽減され健全性が向上している。
５　料金回収率は、類似団体平均値を大きく下回っていることから、適正な料金設定の模索が必要である。
６　給水原価は、当自治体が高原地帯に位置し、水源確保が難しいため、下流域にある広域水道企業団からポンプアップで浄水を受水していることから、高い傾向にある。
７　施設利用率は、50％前後で推移していることから、より効率的な運用が求められている。
８　有収率は、減少傾向にあることから、漏水調査や管路更新等を通じて向上に努めたい。</t>
    <rPh sb="15" eb="17">
      <t>ジャッカン</t>
    </rPh>
    <rPh sb="17" eb="19">
      <t>シタマワ</t>
    </rPh>
    <rPh sb="62" eb="64">
      <t>ケンゼン</t>
    </rPh>
    <rPh sb="65" eb="67">
      <t>ザイム</t>
    </rPh>
    <rPh sb="67" eb="69">
      <t>ジョウキョウ</t>
    </rPh>
    <rPh sb="88" eb="90">
      <t>ウワマワ</t>
    </rPh>
    <rPh sb="95" eb="96">
      <t>タカ</t>
    </rPh>
    <rPh sb="97" eb="99">
      <t>スイジュン</t>
    </rPh>
    <rPh sb="100" eb="102">
      <t>イジ</t>
    </rPh>
    <rPh sb="111" eb="113">
      <t>ザイム</t>
    </rPh>
    <rPh sb="114" eb="117">
      <t>ケンゼンセイ</t>
    </rPh>
    <rPh sb="118" eb="119">
      <t>タカ</t>
    </rPh>
    <rPh sb="120" eb="122">
      <t>ジョウタイ</t>
    </rPh>
    <rPh sb="144" eb="147">
      <t>ケイゾクテキ</t>
    </rPh>
    <rPh sb="148" eb="150">
      <t>テイカ</t>
    </rPh>
    <rPh sb="163" eb="167">
      <t>ザイムフタン</t>
    </rPh>
    <rPh sb="168" eb="170">
      <t>ケイゲン</t>
    </rPh>
    <rPh sb="172" eb="175">
      <t>ケンゼンセイ</t>
    </rPh>
    <rPh sb="176" eb="178">
      <t>コウジョウ</t>
    </rPh>
    <rPh sb="202" eb="203">
      <t>オオ</t>
    </rPh>
    <rPh sb="253" eb="255">
      <t>イチ</t>
    </rPh>
    <rPh sb="274" eb="278">
      <t>コウイキスイドウ</t>
    </rPh>
    <rPh sb="290" eb="292">
      <t>ジョウスイ</t>
    </rPh>
    <rPh sb="326" eb="328">
      <t>ゼンゴ</t>
    </rPh>
    <rPh sb="329" eb="331">
      <t>スイイ</t>
    </rPh>
    <rPh sb="342" eb="345">
      <t>コウリツテキ</t>
    </rPh>
    <rPh sb="346" eb="348">
      <t>ウンヨウ</t>
    </rPh>
    <rPh sb="349" eb="350">
      <t>モト</t>
    </rPh>
    <rPh sb="366" eb="370">
      <t>ゲンショウケイコウ</t>
    </rPh>
    <rPh sb="389" eb="390">
      <t>ツウ</t>
    </rPh>
    <rPh sb="392" eb="394">
      <t>コウジョウ</t>
    </rPh>
    <rPh sb="395" eb="396">
      <t>ツト</t>
    </rPh>
    <phoneticPr fontId="4"/>
  </si>
  <si>
    <t>有形固定資産減価償却率は、75.27％に達し、老朽化が著しい状況であり、今後も継続的に上昇することが予想されることから、将来の安定したサービス提供のために、計画的な設備更新を実施していくことが必要である。</t>
    <rPh sb="20" eb="21">
      <t>タッ</t>
    </rPh>
    <rPh sb="23" eb="26">
      <t>ロウキュウカ</t>
    </rPh>
    <rPh sb="27" eb="28">
      <t>イチジル</t>
    </rPh>
    <rPh sb="30" eb="32">
      <t>ジョウキョウ</t>
    </rPh>
    <rPh sb="36" eb="38">
      <t>コンゴ</t>
    </rPh>
    <rPh sb="39" eb="42">
      <t>ケイゾクテキ</t>
    </rPh>
    <rPh sb="43" eb="45">
      <t>ジョウショウ</t>
    </rPh>
    <rPh sb="50" eb="52">
      <t>ヨソウ</t>
    </rPh>
    <rPh sb="60" eb="62">
      <t>ショウライ</t>
    </rPh>
    <rPh sb="63" eb="65">
      <t>アンテイ</t>
    </rPh>
    <rPh sb="71" eb="73">
      <t>テイキョウ</t>
    </rPh>
    <rPh sb="78" eb="81">
      <t>ケイカクテキ</t>
    </rPh>
    <rPh sb="82" eb="86">
      <t>セツビコウシン</t>
    </rPh>
    <rPh sb="87" eb="89">
      <t>ジッシ</t>
    </rPh>
    <rPh sb="96" eb="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</si>
</sst>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0.09</c:v>
                </c:pt>
                <c:pt idx="1">
                  <c:v>7.0000000000000007E-2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013-45A3-A560-2DA7A74AC3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0.56000000000000005</c:v>
                </c:pt>
                <c:pt idx="4">
                  <c:v>0.54</c:v>
                </c:pt>
              </c:numCache>
            </c:numRef>
          </c:val>
          <c:smooth val="0"/>
          <c:extLst>
            <c:ext xmlns:c16="http://schemas.microsoft.com/office/drawing/2014/chart" uri="{C3380CC4-5D6E-409C-BE32-E72D297353CC}">
              <c16:uniqueId val="{00000001-0013-45A3-A560-2DA7A74AC3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49.71</c:v>
                </c:pt>
                <c:pt idx="1">
                  <c:v>50.56</c:v>
                </c:pt>
                <c:pt idx="2">
                  <c:v>50.67</c:v>
                </c:pt>
                <c:pt idx="3">
                  <c:v>50.38</c:v>
                </c:pt>
                <c:pt idx="4">
                  <c:v>52.98</c:v>
                </c:pt>
              </c:numCache>
            </c:numRef>
          </c:val>
          <c:extLst>
            <c:ext xmlns:c16="http://schemas.microsoft.com/office/drawing/2014/chart" uri="{C3380CC4-5D6E-409C-BE32-E72D297353CC}">
              <c16:uniqueId val="{00000000-C345-43AF-94DC-3A0D0277DAC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49.76</c:v>
                </c:pt>
                <c:pt idx="4">
                  <c:v>49.74</c:v>
                </c:pt>
              </c:numCache>
            </c:numRef>
          </c:val>
          <c:smooth val="0"/>
          <c:extLst>
            <c:ext xmlns:c16="http://schemas.microsoft.com/office/drawing/2014/chart" uri="{C3380CC4-5D6E-409C-BE32-E72D297353CC}">
              <c16:uniqueId val="{00000001-C345-43AF-94DC-3A0D0277DAC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84.41</c:v>
                </c:pt>
                <c:pt idx="1">
                  <c:v>84.85</c:v>
                </c:pt>
                <c:pt idx="2">
                  <c:v>82.55</c:v>
                </c:pt>
                <c:pt idx="3">
                  <c:v>82.07</c:v>
                </c:pt>
                <c:pt idx="4">
                  <c:v>79.56</c:v>
                </c:pt>
              </c:numCache>
            </c:numRef>
          </c:val>
          <c:extLst>
            <c:ext xmlns:c16="http://schemas.microsoft.com/office/drawing/2014/chart" uri="{C3380CC4-5D6E-409C-BE32-E72D297353CC}">
              <c16:uniqueId val="{00000000-C96A-4380-8FCE-641663D5A5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76.64</c:v>
                </c:pt>
                <c:pt idx="4">
                  <c:v>75.37</c:v>
                </c:pt>
              </c:numCache>
            </c:numRef>
          </c:val>
          <c:smooth val="0"/>
          <c:extLst>
            <c:ext xmlns:c16="http://schemas.microsoft.com/office/drawing/2014/chart" uri="{C3380CC4-5D6E-409C-BE32-E72D297353CC}">
              <c16:uniqueId val="{00000001-C96A-4380-8FCE-641663D5A5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109.74</c:v>
                </c:pt>
                <c:pt idx="1">
                  <c:v>100.09</c:v>
                </c:pt>
                <c:pt idx="2">
                  <c:v>100.16</c:v>
                </c:pt>
                <c:pt idx="3">
                  <c:v>129.35</c:v>
                </c:pt>
                <c:pt idx="4">
                  <c:v>96.99</c:v>
                </c:pt>
              </c:numCache>
            </c:numRef>
          </c:val>
          <c:extLst>
            <c:ext xmlns:c16="http://schemas.microsoft.com/office/drawing/2014/chart" uri="{C3380CC4-5D6E-409C-BE32-E72D297353CC}">
              <c16:uniqueId val="{00000000-176D-4F99-8CD3-67B4E294CB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106.46</c:v>
                </c:pt>
                <c:pt idx="4">
                  <c:v>103.41</c:v>
                </c:pt>
              </c:numCache>
            </c:numRef>
          </c:val>
          <c:smooth val="0"/>
          <c:extLst>
            <c:ext xmlns:c16="http://schemas.microsoft.com/office/drawing/2014/chart" uri="{C3380CC4-5D6E-409C-BE32-E72D297353CC}">
              <c16:uniqueId val="{00000001-176D-4F99-8CD3-67B4E294CB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70.7</c:v>
                </c:pt>
                <c:pt idx="1">
                  <c:v>72.14</c:v>
                </c:pt>
                <c:pt idx="2">
                  <c:v>73.59</c:v>
                </c:pt>
                <c:pt idx="3">
                  <c:v>74.66</c:v>
                </c:pt>
                <c:pt idx="4">
                  <c:v>75.27</c:v>
                </c:pt>
              </c:numCache>
            </c:numRef>
          </c:val>
          <c:extLst>
            <c:ext xmlns:c16="http://schemas.microsoft.com/office/drawing/2014/chart" uri="{C3380CC4-5D6E-409C-BE32-E72D297353CC}">
              <c16:uniqueId val="{00000000-7696-4974-A389-072F4051549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51.38</c:v>
                </c:pt>
                <c:pt idx="4">
                  <c:v>52.3</c:v>
                </c:pt>
              </c:numCache>
            </c:numRef>
          </c:val>
          <c:smooth val="0"/>
          <c:extLst>
            <c:ext xmlns:c16="http://schemas.microsoft.com/office/drawing/2014/chart" uri="{C3380CC4-5D6E-409C-BE32-E72D297353CC}">
              <c16:uniqueId val="{00000001-7696-4974-A389-072F4051549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formatCode="#,##0.00;&quot;△&quot;#,##0.00;&quot;-&quot;">
                  <c:v>7.47</c:v>
                </c:pt>
                <c:pt idx="3" formatCode="#,##0.00;&quot;△&quot;#,##0.00;&quot;-&quot;">
                  <c:v>11.32</c:v>
                </c:pt>
                <c:pt idx="4" formatCode="#,##0.00;&quot;△&quot;#,##0.00;&quot;-&quot;">
                  <c:v>19.22</c:v>
                </c:pt>
              </c:numCache>
            </c:numRef>
          </c:val>
          <c:extLst>
            <c:ext xmlns:c16="http://schemas.microsoft.com/office/drawing/2014/chart" uri="{C3380CC4-5D6E-409C-BE32-E72D297353CC}">
              <c16:uniqueId val="{00000000-2017-4FBE-9043-A85969FD590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21.6</c:v>
                </c:pt>
                <c:pt idx="4">
                  <c:v>23.36</c:v>
                </c:pt>
              </c:numCache>
            </c:numRef>
          </c:val>
          <c:smooth val="0"/>
          <c:extLst>
            <c:ext xmlns:c16="http://schemas.microsoft.com/office/drawing/2014/chart" uri="{C3380CC4-5D6E-409C-BE32-E72D297353CC}">
              <c16:uniqueId val="{00000001-2017-4FBE-9043-A85969FD590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BA2-4CC5-BB34-699970F364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27.85</c:v>
                </c:pt>
                <c:pt idx="4">
                  <c:v>28</c:v>
                </c:pt>
              </c:numCache>
            </c:numRef>
          </c:val>
          <c:smooth val="0"/>
          <c:extLst>
            <c:ext xmlns:c16="http://schemas.microsoft.com/office/drawing/2014/chart" uri="{C3380CC4-5D6E-409C-BE32-E72D297353CC}">
              <c16:uniqueId val="{00000001-0BA2-4CC5-BB34-699970F364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428.91</c:v>
                </c:pt>
                <c:pt idx="1">
                  <c:v>2208</c:v>
                </c:pt>
                <c:pt idx="2">
                  <c:v>445.01</c:v>
                </c:pt>
                <c:pt idx="3">
                  <c:v>410.45</c:v>
                </c:pt>
                <c:pt idx="4">
                  <c:v>508.51</c:v>
                </c:pt>
              </c:numCache>
            </c:numRef>
          </c:val>
          <c:extLst>
            <c:ext xmlns:c16="http://schemas.microsoft.com/office/drawing/2014/chart" uri="{C3380CC4-5D6E-409C-BE32-E72D297353CC}">
              <c16:uniqueId val="{00000000-0C3F-40ED-B1DD-03009F13C92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311.12</c:v>
                </c:pt>
                <c:pt idx="4">
                  <c:v>293.51</c:v>
                </c:pt>
              </c:numCache>
            </c:numRef>
          </c:val>
          <c:smooth val="0"/>
          <c:extLst>
            <c:ext xmlns:c16="http://schemas.microsoft.com/office/drawing/2014/chart" uri="{C3380CC4-5D6E-409C-BE32-E72D297353CC}">
              <c16:uniqueId val="{00000001-0C3F-40ED-B1DD-03009F13C92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398.93</c:v>
                </c:pt>
                <c:pt idx="1">
                  <c:v>347.25</c:v>
                </c:pt>
                <c:pt idx="2">
                  <c:v>301.98</c:v>
                </c:pt>
                <c:pt idx="3">
                  <c:v>267.7</c:v>
                </c:pt>
                <c:pt idx="4">
                  <c:v>247.02</c:v>
                </c:pt>
              </c:numCache>
            </c:numRef>
          </c:val>
          <c:extLst>
            <c:ext xmlns:c16="http://schemas.microsoft.com/office/drawing/2014/chart" uri="{C3380CC4-5D6E-409C-BE32-E72D297353CC}">
              <c16:uniqueId val="{00000000-92B1-43EF-90E2-F2D6670EC3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515.14</c:v>
                </c:pt>
                <c:pt idx="4">
                  <c:v>498.34</c:v>
                </c:pt>
              </c:numCache>
            </c:numRef>
          </c:val>
          <c:smooth val="0"/>
          <c:extLst>
            <c:ext xmlns:c16="http://schemas.microsoft.com/office/drawing/2014/chart" uri="{C3380CC4-5D6E-409C-BE32-E72D297353CC}">
              <c16:uniqueId val="{00000001-92B1-43EF-90E2-F2D6670EC3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62.71</c:v>
                </c:pt>
                <c:pt idx="1">
                  <c:v>59.47</c:v>
                </c:pt>
                <c:pt idx="2">
                  <c:v>60</c:v>
                </c:pt>
                <c:pt idx="3">
                  <c:v>54</c:v>
                </c:pt>
                <c:pt idx="4">
                  <c:v>53.09</c:v>
                </c:pt>
              </c:numCache>
            </c:numRef>
          </c:val>
          <c:extLst>
            <c:ext xmlns:c16="http://schemas.microsoft.com/office/drawing/2014/chart" uri="{C3380CC4-5D6E-409C-BE32-E72D297353CC}">
              <c16:uniqueId val="{00000000-EEC5-4AF3-ACB5-1C833DBFCC7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84.16</c:v>
                </c:pt>
                <c:pt idx="4">
                  <c:v>81.45</c:v>
                </c:pt>
              </c:numCache>
            </c:numRef>
          </c:val>
          <c:smooth val="0"/>
          <c:extLst>
            <c:ext xmlns:c16="http://schemas.microsoft.com/office/drawing/2014/chart" uri="{C3380CC4-5D6E-409C-BE32-E72D297353CC}">
              <c16:uniqueId val="{00000001-EEC5-4AF3-ACB5-1C833DBFCC7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390.17</c:v>
                </c:pt>
                <c:pt idx="1">
                  <c:v>404.29</c:v>
                </c:pt>
                <c:pt idx="2">
                  <c:v>406.91</c:v>
                </c:pt>
                <c:pt idx="3">
                  <c:v>440.8</c:v>
                </c:pt>
                <c:pt idx="4">
                  <c:v>461.75</c:v>
                </c:pt>
              </c:numCache>
            </c:numRef>
          </c:val>
          <c:extLst>
            <c:ext xmlns:c16="http://schemas.microsoft.com/office/drawing/2014/chart" uri="{C3380CC4-5D6E-409C-BE32-E72D297353CC}">
              <c16:uniqueId val="{00000000-E179-44BE-A57E-4032572E15D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230.21</c:v>
                </c:pt>
                <c:pt idx="4">
                  <c:v>240.31</c:v>
                </c:pt>
              </c:numCache>
            </c:numRef>
          </c:val>
          <c:smooth val="0"/>
          <c:extLst>
            <c:ext xmlns:c16="http://schemas.microsoft.com/office/drawing/2014/chart" uri="{C3380CC4-5D6E-409C-BE32-E72D297353CC}">
              <c16:uniqueId val="{00000001-E179-44BE-A57E-4032572E15D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34"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岡山県　吉備中央町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A8</v>
      </c>
      <c r="X8" s="43"/>
      <c r="Y8" s="43"/>
      <c r="Z8" s="43"/>
      <c r="AA8" s="43"/>
      <c r="AB8" s="43"/>
      <c r="AC8" s="43"/>
      <c r="AD8" s="43" t="str">
        <f>データ!$M$6</f>
        <v>非設置</v>
      </c>
      <c r="AE8" s="43"/>
      <c r="AF8" s="43"/>
      <c r="AG8" s="43"/>
      <c r="AH8" s="43"/>
      <c r="AI8" s="43"/>
      <c r="AJ8" s="43"/>
      <c r="AK8" s="2"/>
      <c r="AL8" s="44">
        <f>データ!$R$6</f>
        <v>10195</v>
      </c>
      <c r="AM8" s="44"/>
      <c r="AN8" s="44"/>
      <c r="AO8" s="44"/>
      <c r="AP8" s="44"/>
      <c r="AQ8" s="44"/>
      <c r="AR8" s="44"/>
      <c r="AS8" s="44"/>
      <c r="AT8" s="45">
        <f>データ!$S$6</f>
        <v>268.77999999999997</v>
      </c>
      <c r="AU8" s="46"/>
      <c r="AV8" s="46"/>
      <c r="AW8" s="46"/>
      <c r="AX8" s="46"/>
      <c r="AY8" s="46"/>
      <c r="AZ8" s="46"/>
      <c r="BA8" s="46"/>
      <c r="BB8" s="47">
        <f>データ!$T$6</f>
        <v>37.93</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86.38</v>
      </c>
      <c r="J10" s="46"/>
      <c r="K10" s="46"/>
      <c r="L10" s="46"/>
      <c r="M10" s="46"/>
      <c r="N10" s="46"/>
      <c r="O10" s="80"/>
      <c r="P10" s="47">
        <f>データ!$P$6</f>
        <v>97.58</v>
      </c>
      <c r="Q10" s="47"/>
      <c r="R10" s="47"/>
      <c r="S10" s="47"/>
      <c r="T10" s="47"/>
      <c r="U10" s="47"/>
      <c r="V10" s="47"/>
      <c r="W10" s="44">
        <f>データ!$Q$6</f>
        <v>4246</v>
      </c>
      <c r="X10" s="44"/>
      <c r="Y10" s="44"/>
      <c r="Z10" s="44"/>
      <c r="AA10" s="44"/>
      <c r="AB10" s="44"/>
      <c r="AC10" s="44"/>
      <c r="AD10" s="2"/>
      <c r="AE10" s="2"/>
      <c r="AF10" s="2"/>
      <c r="AG10" s="2"/>
      <c r="AH10" s="2"/>
      <c r="AI10" s="2"/>
      <c r="AJ10" s="2"/>
      <c r="AK10" s="2"/>
      <c r="AL10" s="44">
        <f>データ!$U$6</f>
        <v>9820</v>
      </c>
      <c r="AM10" s="44"/>
      <c r="AN10" s="44"/>
      <c r="AO10" s="44"/>
      <c r="AP10" s="44"/>
      <c r="AQ10" s="44"/>
      <c r="AR10" s="44"/>
      <c r="AS10" s="44"/>
      <c r="AT10" s="45">
        <f>データ!$V$6</f>
        <v>264</v>
      </c>
      <c r="AU10" s="46"/>
      <c r="AV10" s="46"/>
      <c r="AW10" s="46"/>
      <c r="AX10" s="46"/>
      <c r="AY10" s="46"/>
      <c r="AZ10" s="46"/>
      <c r="BA10" s="46"/>
      <c r="BB10" s="47">
        <f>データ!$W$6</f>
        <v>37.200000000000003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113</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bIVszOMbA62hyN4Ke6d1yNRWnFsW3BAJHOnbInd96rWjrhwh53MLPTaMP9XV3m1Vi8m5WrNQeaONXZeDxYdzzg==" saltValue="9kz5s8k4S1xV3R+XEWN8J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336815</v>
      </c>
      <c r="D6" s="20">
        <f t="shared" si="3"/>
        <v>46</v>
      </c>
      <c r="E6" s="20">
        <f t="shared" si="3"/>
        <v>1</v>
      </c>
      <c r="F6" s="20">
        <f t="shared" si="3"/>
        <v>0</v>
      </c>
      <c r="G6" s="20">
        <f t="shared" si="3"/>
        <v>1</v>
      </c>
      <c r="H6" s="20" t="str">
        <f t="shared" si="3"/>
        <v>岡山県　吉備中央町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86.38</v>
      </c>
      <c r="P6" s="21">
        <f t="shared" si="3"/>
        <v>97.58</v>
      </c>
      <c r="Q6" s="21">
        <f t="shared" si="3"/>
        <v>4246</v>
      </c>
      <c r="R6" s="21">
        <f t="shared" si="3"/>
        <v>10195</v>
      </c>
      <c r="S6" s="21">
        <f t="shared" si="3"/>
        <v>268.77999999999997</v>
      </c>
      <c r="T6" s="21">
        <f t="shared" si="3"/>
        <v>37.93</v>
      </c>
      <c r="U6" s="21">
        <f t="shared" si="3"/>
        <v>9820</v>
      </c>
      <c r="V6" s="21">
        <f t="shared" si="3"/>
        <v>264</v>
      </c>
      <c r="W6" s="21">
        <f t="shared" si="3"/>
        <v>37.200000000000003</v>
      </c>
      <c r="X6" s="22">
        <f>IF(X7="",NA(),X7)</f>
        <v>109.74</v>
      </c>
      <c r="Y6" s="22">
        <f t="shared" ref="Y6:AG6" si="4">IF(Y7="",NA(),Y7)</f>
        <v>100.09</v>
      </c>
      <c r="Z6" s="22">
        <f t="shared" si="4"/>
        <v>100.16</v>
      </c>
      <c r="AA6" s="22">
        <f t="shared" si="4"/>
        <v>129.35</v>
      </c>
      <c r="AB6" s="22">
        <f t="shared" si="4"/>
        <v>96.99</v>
      </c>
      <c r="AC6" s="22">
        <f t="shared" si="4"/>
        <v>109.02</v>
      </c>
      <c r="AD6" s="22">
        <f t="shared" si="4"/>
        <v>107.81</v>
      </c>
      <c r="AE6" s="22">
        <f t="shared" si="4"/>
        <v>107.21</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11</v>
      </c>
      <c r="AO6" s="22">
        <f t="shared" si="5"/>
        <v>8.86</v>
      </c>
      <c r="AP6" s="22">
        <f t="shared" si="5"/>
        <v>7.65</v>
      </c>
      <c r="AQ6" s="22">
        <f t="shared" si="5"/>
        <v>27.85</v>
      </c>
      <c r="AR6" s="22">
        <f t="shared" si="5"/>
        <v>28</v>
      </c>
      <c r="AS6" s="21" t="str">
        <f>IF(AS7="","",IF(AS7="-","【-】","【"&amp;SUBSTITUTE(TEXT(AS7,"#,##0.00"),"-","△")&amp;"】"))</f>
        <v>【1.61】</v>
      </c>
      <c r="AT6" s="22">
        <f>IF(AT7="",NA(),AT7)</f>
        <v>428.91</v>
      </c>
      <c r="AU6" s="22">
        <f t="shared" ref="AU6:BC6" si="6">IF(AU7="",NA(),AU7)</f>
        <v>2208</v>
      </c>
      <c r="AV6" s="22">
        <f t="shared" si="6"/>
        <v>445.01</v>
      </c>
      <c r="AW6" s="22">
        <f t="shared" si="6"/>
        <v>410.45</v>
      </c>
      <c r="AX6" s="22">
        <f t="shared" si="6"/>
        <v>508.51</v>
      </c>
      <c r="AY6" s="22">
        <f t="shared" si="6"/>
        <v>371.81</v>
      </c>
      <c r="AZ6" s="22">
        <f t="shared" si="6"/>
        <v>384.23</v>
      </c>
      <c r="BA6" s="22">
        <f t="shared" si="6"/>
        <v>364.3</v>
      </c>
      <c r="BB6" s="22">
        <f t="shared" si="6"/>
        <v>311.12</v>
      </c>
      <c r="BC6" s="22">
        <f t="shared" si="6"/>
        <v>293.51</v>
      </c>
      <c r="BD6" s="21" t="str">
        <f>IF(BD7="","",IF(BD7="-","【-】","【"&amp;SUBSTITUTE(TEXT(BD7,"#,##0.00"),"-","△")&amp;"】"))</f>
        <v>【239.69】</v>
      </c>
      <c r="BE6" s="22">
        <f>IF(BE7="",NA(),BE7)</f>
        <v>398.93</v>
      </c>
      <c r="BF6" s="22">
        <f t="shared" ref="BF6:BN6" si="7">IF(BF7="",NA(),BF7)</f>
        <v>347.25</v>
      </c>
      <c r="BG6" s="22">
        <f t="shared" si="7"/>
        <v>301.98</v>
      </c>
      <c r="BH6" s="22">
        <f t="shared" si="7"/>
        <v>267.7</v>
      </c>
      <c r="BI6" s="22">
        <f t="shared" si="7"/>
        <v>247.02</v>
      </c>
      <c r="BJ6" s="22">
        <f t="shared" si="7"/>
        <v>465.85</v>
      </c>
      <c r="BK6" s="22">
        <f t="shared" si="7"/>
        <v>439.43</v>
      </c>
      <c r="BL6" s="22">
        <f t="shared" si="7"/>
        <v>438.41</v>
      </c>
      <c r="BM6" s="22">
        <f t="shared" si="7"/>
        <v>515.14</v>
      </c>
      <c r="BN6" s="22">
        <f t="shared" si="7"/>
        <v>498.34</v>
      </c>
      <c r="BO6" s="21" t="str">
        <f>IF(BO7="","",IF(BO7="-","【-】","【"&amp;SUBSTITUTE(TEXT(BO7,"#,##0.00"),"-","△")&amp;"】"))</f>
        <v>【264.86】</v>
      </c>
      <c r="BP6" s="22">
        <f>IF(BP7="",NA(),BP7)</f>
        <v>62.71</v>
      </c>
      <c r="BQ6" s="22">
        <f t="shared" ref="BQ6:BY6" si="8">IF(BQ7="",NA(),BQ7)</f>
        <v>59.47</v>
      </c>
      <c r="BR6" s="22">
        <f t="shared" si="8"/>
        <v>60</v>
      </c>
      <c r="BS6" s="22">
        <f t="shared" si="8"/>
        <v>54</v>
      </c>
      <c r="BT6" s="22">
        <f t="shared" si="8"/>
        <v>53.09</v>
      </c>
      <c r="BU6" s="22">
        <f t="shared" si="8"/>
        <v>92.39</v>
      </c>
      <c r="BV6" s="22">
        <f t="shared" si="8"/>
        <v>94.41</v>
      </c>
      <c r="BW6" s="22">
        <f t="shared" si="8"/>
        <v>90.96</v>
      </c>
      <c r="BX6" s="22">
        <f t="shared" si="8"/>
        <v>84.16</v>
      </c>
      <c r="BY6" s="22">
        <f t="shared" si="8"/>
        <v>81.45</v>
      </c>
      <c r="BZ6" s="21" t="str">
        <f>IF(BZ7="","",IF(BZ7="-","【-】","【"&amp;SUBSTITUTE(TEXT(BZ7,"#,##0.00"),"-","△")&amp;"】"))</f>
        <v>【97.59】</v>
      </c>
      <c r="CA6" s="22">
        <f>IF(CA7="",NA(),CA7)</f>
        <v>390.17</v>
      </c>
      <c r="CB6" s="22">
        <f t="shared" ref="CB6:CJ6" si="9">IF(CB7="",NA(),CB7)</f>
        <v>404.29</v>
      </c>
      <c r="CC6" s="22">
        <f t="shared" si="9"/>
        <v>406.91</v>
      </c>
      <c r="CD6" s="22">
        <f t="shared" si="9"/>
        <v>440.8</v>
      </c>
      <c r="CE6" s="22">
        <f t="shared" si="9"/>
        <v>461.75</v>
      </c>
      <c r="CF6" s="22">
        <f t="shared" si="9"/>
        <v>192.98</v>
      </c>
      <c r="CG6" s="22">
        <f t="shared" si="9"/>
        <v>192.13</v>
      </c>
      <c r="CH6" s="22">
        <f t="shared" si="9"/>
        <v>197.04</v>
      </c>
      <c r="CI6" s="22">
        <f t="shared" si="9"/>
        <v>230.21</v>
      </c>
      <c r="CJ6" s="22">
        <f t="shared" si="9"/>
        <v>240.31</v>
      </c>
      <c r="CK6" s="21" t="str">
        <f>IF(CK7="","",IF(CK7="-","【-】","【"&amp;SUBSTITUTE(TEXT(CK7,"#,##0.00"),"-","△")&amp;"】"))</f>
        <v>【181.66】</v>
      </c>
      <c r="CL6" s="22">
        <f>IF(CL7="",NA(),CL7)</f>
        <v>49.71</v>
      </c>
      <c r="CM6" s="22">
        <f t="shared" ref="CM6:CU6" si="10">IF(CM7="",NA(),CM7)</f>
        <v>50.56</v>
      </c>
      <c r="CN6" s="22">
        <f t="shared" si="10"/>
        <v>50.67</v>
      </c>
      <c r="CO6" s="22">
        <f t="shared" si="10"/>
        <v>50.38</v>
      </c>
      <c r="CP6" s="22">
        <f t="shared" si="10"/>
        <v>52.98</v>
      </c>
      <c r="CQ6" s="22">
        <f t="shared" si="10"/>
        <v>54.43</v>
      </c>
      <c r="CR6" s="22">
        <f t="shared" si="10"/>
        <v>53.87</v>
      </c>
      <c r="CS6" s="22">
        <f t="shared" si="10"/>
        <v>54.49</v>
      </c>
      <c r="CT6" s="22">
        <f t="shared" si="10"/>
        <v>49.76</v>
      </c>
      <c r="CU6" s="22">
        <f t="shared" si="10"/>
        <v>49.74</v>
      </c>
      <c r="CV6" s="21" t="str">
        <f>IF(CV7="","",IF(CV7="-","【-】","【"&amp;SUBSTITUTE(TEXT(CV7,"#,##0.00"),"-","△")&amp;"】"))</f>
        <v>【60.21】</v>
      </c>
      <c r="CW6" s="22">
        <f>IF(CW7="",NA(),CW7)</f>
        <v>84.41</v>
      </c>
      <c r="CX6" s="22">
        <f t="shared" ref="CX6:DF6" si="11">IF(CX7="",NA(),CX7)</f>
        <v>84.85</v>
      </c>
      <c r="CY6" s="22">
        <f t="shared" si="11"/>
        <v>82.55</v>
      </c>
      <c r="CZ6" s="22">
        <f t="shared" si="11"/>
        <v>82.07</v>
      </c>
      <c r="DA6" s="22">
        <f t="shared" si="11"/>
        <v>79.56</v>
      </c>
      <c r="DB6" s="22">
        <f t="shared" si="11"/>
        <v>79.44</v>
      </c>
      <c r="DC6" s="22">
        <f t="shared" si="11"/>
        <v>79.489999999999995</v>
      </c>
      <c r="DD6" s="22">
        <f t="shared" si="11"/>
        <v>78.8</v>
      </c>
      <c r="DE6" s="22">
        <f t="shared" si="11"/>
        <v>76.64</v>
      </c>
      <c r="DF6" s="22">
        <f t="shared" si="11"/>
        <v>75.37</v>
      </c>
      <c r="DG6" s="21" t="str">
        <f>IF(DG7="","",IF(DG7="-","【-】","【"&amp;SUBSTITUTE(TEXT(DG7,"#,##0.00"),"-","△")&amp;"】"))</f>
        <v>【89.21】</v>
      </c>
      <c r="DH6" s="22">
        <f>IF(DH7="",NA(),DH7)</f>
        <v>70.7</v>
      </c>
      <c r="DI6" s="22">
        <f t="shared" ref="DI6:DQ6" si="12">IF(DI7="",NA(),DI7)</f>
        <v>72.14</v>
      </c>
      <c r="DJ6" s="22">
        <f t="shared" si="12"/>
        <v>73.59</v>
      </c>
      <c r="DK6" s="22">
        <f t="shared" si="12"/>
        <v>74.66</v>
      </c>
      <c r="DL6" s="22">
        <f t="shared" si="12"/>
        <v>75.27</v>
      </c>
      <c r="DM6" s="22">
        <f t="shared" si="12"/>
        <v>49.39</v>
      </c>
      <c r="DN6" s="22">
        <f t="shared" si="12"/>
        <v>50.75</v>
      </c>
      <c r="DO6" s="22">
        <f t="shared" si="12"/>
        <v>51.72</v>
      </c>
      <c r="DP6" s="22">
        <f t="shared" si="12"/>
        <v>51.38</v>
      </c>
      <c r="DQ6" s="22">
        <f t="shared" si="12"/>
        <v>52.3</v>
      </c>
      <c r="DR6" s="21" t="str">
        <f>IF(DR7="","",IF(DR7="-","【-】","【"&amp;SUBSTITUTE(TEXT(DR7,"#,##0.00"),"-","△")&amp;"】"))</f>
        <v>【52.41】</v>
      </c>
      <c r="DS6" s="21">
        <f>IF(DS7="",NA(),DS7)</f>
        <v>0</v>
      </c>
      <c r="DT6" s="21">
        <f t="shared" ref="DT6:EB6" si="13">IF(DT7="",NA(),DT7)</f>
        <v>0</v>
      </c>
      <c r="DU6" s="22">
        <f t="shared" si="13"/>
        <v>7.47</v>
      </c>
      <c r="DV6" s="22">
        <f t="shared" si="13"/>
        <v>11.32</v>
      </c>
      <c r="DW6" s="22">
        <f t="shared" si="13"/>
        <v>19.22</v>
      </c>
      <c r="DX6" s="22">
        <f t="shared" si="13"/>
        <v>18.57</v>
      </c>
      <c r="DY6" s="22">
        <f t="shared" si="13"/>
        <v>21.14</v>
      </c>
      <c r="DZ6" s="22">
        <f t="shared" si="13"/>
        <v>22.12</v>
      </c>
      <c r="EA6" s="22">
        <f t="shared" si="13"/>
        <v>21.6</v>
      </c>
      <c r="EB6" s="22">
        <f t="shared" si="13"/>
        <v>23.36</v>
      </c>
      <c r="EC6" s="21" t="str">
        <f>IF(EC7="","",IF(EC7="-","【-】","【"&amp;SUBSTITUTE(TEXT(EC7,"#,##0.00"),"-","△")&amp;"】"))</f>
        <v>【26.78】</v>
      </c>
      <c r="ED6" s="22">
        <f>IF(ED7="",NA(),ED7)</f>
        <v>0.09</v>
      </c>
      <c r="EE6" s="22">
        <f t="shared" ref="EE6:EM6" si="14">IF(EE7="",NA(),EE7)</f>
        <v>7.0000000000000007E-2</v>
      </c>
      <c r="EF6" s="21">
        <f t="shared" si="14"/>
        <v>0</v>
      </c>
      <c r="EG6" s="21">
        <f t="shared" si="14"/>
        <v>0</v>
      </c>
      <c r="EH6" s="21">
        <f t="shared" si="14"/>
        <v>0</v>
      </c>
      <c r="EI6" s="22">
        <f t="shared" si="14"/>
        <v>0.44</v>
      </c>
      <c r="EJ6" s="22">
        <f t="shared" si="14"/>
        <v>0.5</v>
      </c>
      <c r="EK6" s="22">
        <f t="shared" si="14"/>
        <v>0.4</v>
      </c>
      <c r="EL6" s="22">
        <f t="shared" si="14"/>
        <v>0.56000000000000005</v>
      </c>
      <c r="EM6" s="22">
        <f t="shared" si="14"/>
        <v>0.54</v>
      </c>
      <c r="EN6" s="21" t="str">
        <f>IF(EN7="","",IF(EN7="-","【-】","【"&amp;SUBSTITUTE(TEXT(EN7,"#,##0.00"),"-","△")&amp;"】"))</f>
        <v>【0.59】</v>
      </c>
    </row>
    <row r="7" spans="1:144" s="23" customFormat="1" x14ac:dyDescent="0.2">
      <c r="A7" s="15"/>
      <c r="B7" s="24">
        <v>2024</v>
      </c>
      <c r="C7" s="24">
        <v>336815</v>
      </c>
      <c r="D7" s="24">
        <v>46</v>
      </c>
      <c r="E7" s="24">
        <v>1</v>
      </c>
      <c r="F7" s="24">
        <v>0</v>
      </c>
      <c r="G7" s="24">
        <v>1</v>
      </c>
      <c r="H7" s="24" t="s">
        <v>93</v>
      </c>
      <c r="I7" s="24" t="s">
        <v>94</v>
      </c>
      <c r="J7" s="24" t="s">
        <v>95</v>
      </c>
      <c r="K7" s="24" t="s">
        <v>96</v>
      </c>
      <c r="L7" s="24" t="s">
        <v>97</v>
      </c>
      <c r="M7" s="24" t="s">
        <v>98</v>
      </c>
      <c r="N7" s="25" t="s">
        <v>99</v>
      </c>
      <c r="O7" s="25">
        <v>86.38</v>
      </c>
      <c r="P7" s="25">
        <v>97.58</v>
      </c>
      <c r="Q7" s="25">
        <v>4246</v>
      </c>
      <c r="R7" s="25">
        <v>10195</v>
      </c>
      <c r="S7" s="25">
        <v>268.77999999999997</v>
      </c>
      <c r="T7" s="25">
        <v>37.93</v>
      </c>
      <c r="U7" s="25">
        <v>9820</v>
      </c>
      <c r="V7" s="25">
        <v>264</v>
      </c>
      <c r="W7" s="25">
        <v>37.200000000000003</v>
      </c>
      <c r="X7" s="25">
        <v>109.74</v>
      </c>
      <c r="Y7" s="25">
        <v>100.09</v>
      </c>
      <c r="Z7" s="25">
        <v>100.16</v>
      </c>
      <c r="AA7" s="25">
        <v>129.35</v>
      </c>
      <c r="AB7" s="25">
        <v>96.99</v>
      </c>
      <c r="AC7" s="25">
        <v>109.02</v>
      </c>
      <c r="AD7" s="25">
        <v>107.81</v>
      </c>
      <c r="AE7" s="25">
        <v>107.21</v>
      </c>
      <c r="AF7" s="25">
        <v>106.46</v>
      </c>
      <c r="AG7" s="25">
        <v>103.41</v>
      </c>
      <c r="AH7" s="25">
        <v>107.26</v>
      </c>
      <c r="AI7" s="25">
        <v>0</v>
      </c>
      <c r="AJ7" s="25">
        <v>0</v>
      </c>
      <c r="AK7" s="25">
        <v>0</v>
      </c>
      <c r="AL7" s="25">
        <v>0</v>
      </c>
      <c r="AM7" s="25">
        <v>0</v>
      </c>
      <c r="AN7" s="25">
        <v>11</v>
      </c>
      <c r="AO7" s="25">
        <v>8.86</v>
      </c>
      <c r="AP7" s="25">
        <v>7.65</v>
      </c>
      <c r="AQ7" s="25">
        <v>27.85</v>
      </c>
      <c r="AR7" s="25">
        <v>28</v>
      </c>
      <c r="AS7" s="25">
        <v>1.61</v>
      </c>
      <c r="AT7" s="25">
        <v>428.91</v>
      </c>
      <c r="AU7" s="25">
        <v>2208</v>
      </c>
      <c r="AV7" s="25">
        <v>445.01</v>
      </c>
      <c r="AW7" s="25">
        <v>410.45</v>
      </c>
      <c r="AX7" s="25">
        <v>508.51</v>
      </c>
      <c r="AY7" s="25">
        <v>371.81</v>
      </c>
      <c r="AZ7" s="25">
        <v>384.23</v>
      </c>
      <c r="BA7" s="25">
        <v>364.3</v>
      </c>
      <c r="BB7" s="25">
        <v>311.12</v>
      </c>
      <c r="BC7" s="25">
        <v>293.51</v>
      </c>
      <c r="BD7" s="25">
        <v>239.69</v>
      </c>
      <c r="BE7" s="25">
        <v>398.93</v>
      </c>
      <c r="BF7" s="25">
        <v>347.25</v>
      </c>
      <c r="BG7" s="25">
        <v>301.98</v>
      </c>
      <c r="BH7" s="25">
        <v>267.7</v>
      </c>
      <c r="BI7" s="25">
        <v>247.02</v>
      </c>
      <c r="BJ7" s="25">
        <v>465.85</v>
      </c>
      <c r="BK7" s="25">
        <v>439.43</v>
      </c>
      <c r="BL7" s="25">
        <v>438.41</v>
      </c>
      <c r="BM7" s="25">
        <v>515.14</v>
      </c>
      <c r="BN7" s="25">
        <v>498.34</v>
      </c>
      <c r="BO7" s="25">
        <v>264.86</v>
      </c>
      <c r="BP7" s="25">
        <v>62.71</v>
      </c>
      <c r="BQ7" s="25">
        <v>59.47</v>
      </c>
      <c r="BR7" s="25">
        <v>60</v>
      </c>
      <c r="BS7" s="25">
        <v>54</v>
      </c>
      <c r="BT7" s="25">
        <v>53.09</v>
      </c>
      <c r="BU7" s="25">
        <v>92.39</v>
      </c>
      <c r="BV7" s="25">
        <v>94.41</v>
      </c>
      <c r="BW7" s="25">
        <v>90.96</v>
      </c>
      <c r="BX7" s="25">
        <v>84.16</v>
      </c>
      <c r="BY7" s="25">
        <v>81.45</v>
      </c>
      <c r="BZ7" s="25">
        <v>97.59</v>
      </c>
      <c r="CA7" s="25">
        <v>390.17</v>
      </c>
      <c r="CB7" s="25">
        <v>404.29</v>
      </c>
      <c r="CC7" s="25">
        <v>406.91</v>
      </c>
      <c r="CD7" s="25">
        <v>440.8</v>
      </c>
      <c r="CE7" s="25">
        <v>461.75</v>
      </c>
      <c r="CF7" s="25">
        <v>192.98</v>
      </c>
      <c r="CG7" s="25">
        <v>192.13</v>
      </c>
      <c r="CH7" s="25">
        <v>197.04</v>
      </c>
      <c r="CI7" s="25">
        <v>230.21</v>
      </c>
      <c r="CJ7" s="25">
        <v>240.31</v>
      </c>
      <c r="CK7" s="25">
        <v>181.66</v>
      </c>
      <c r="CL7" s="25">
        <v>49.71</v>
      </c>
      <c r="CM7" s="25">
        <v>50.56</v>
      </c>
      <c r="CN7" s="25">
        <v>50.67</v>
      </c>
      <c r="CO7" s="25">
        <v>50.38</v>
      </c>
      <c r="CP7" s="25">
        <v>52.98</v>
      </c>
      <c r="CQ7" s="25">
        <v>54.43</v>
      </c>
      <c r="CR7" s="25">
        <v>53.87</v>
      </c>
      <c r="CS7" s="25">
        <v>54.49</v>
      </c>
      <c r="CT7" s="25">
        <v>49.76</v>
      </c>
      <c r="CU7" s="25">
        <v>49.74</v>
      </c>
      <c r="CV7" s="25">
        <v>60.21</v>
      </c>
      <c r="CW7" s="25">
        <v>84.41</v>
      </c>
      <c r="CX7" s="25">
        <v>84.85</v>
      </c>
      <c r="CY7" s="25">
        <v>82.55</v>
      </c>
      <c r="CZ7" s="25">
        <v>82.07</v>
      </c>
      <c r="DA7" s="25">
        <v>79.56</v>
      </c>
      <c r="DB7" s="25">
        <v>79.44</v>
      </c>
      <c r="DC7" s="25">
        <v>79.489999999999995</v>
      </c>
      <c r="DD7" s="25">
        <v>78.8</v>
      </c>
      <c r="DE7" s="25">
        <v>76.64</v>
      </c>
      <c r="DF7" s="25">
        <v>75.37</v>
      </c>
      <c r="DG7" s="25">
        <v>89.21</v>
      </c>
      <c r="DH7" s="25">
        <v>70.7</v>
      </c>
      <c r="DI7" s="25">
        <v>72.14</v>
      </c>
      <c r="DJ7" s="25">
        <v>73.59</v>
      </c>
      <c r="DK7" s="25">
        <v>74.66</v>
      </c>
      <c r="DL7" s="25">
        <v>75.27</v>
      </c>
      <c r="DM7" s="25">
        <v>49.39</v>
      </c>
      <c r="DN7" s="25">
        <v>50.75</v>
      </c>
      <c r="DO7" s="25">
        <v>51.72</v>
      </c>
      <c r="DP7" s="25">
        <v>51.38</v>
      </c>
      <c r="DQ7" s="25">
        <v>52.3</v>
      </c>
      <c r="DR7" s="25">
        <v>52.41</v>
      </c>
      <c r="DS7" s="25">
        <v>0</v>
      </c>
      <c r="DT7" s="25">
        <v>0</v>
      </c>
      <c r="DU7" s="25">
        <v>7.47</v>
      </c>
      <c r="DV7" s="25">
        <v>11.32</v>
      </c>
      <c r="DW7" s="25">
        <v>19.22</v>
      </c>
      <c r="DX7" s="25">
        <v>18.57</v>
      </c>
      <c r="DY7" s="25">
        <v>21.14</v>
      </c>
      <c r="DZ7" s="25">
        <v>22.12</v>
      </c>
      <c r="EA7" s="25">
        <v>21.6</v>
      </c>
      <c r="EB7" s="25">
        <v>23.36</v>
      </c>
      <c r="EC7" s="25">
        <v>26.78</v>
      </c>
      <c r="ED7" s="25">
        <v>0.09</v>
      </c>
      <c r="EE7" s="25">
        <v>7.0000000000000007E-2</v>
      </c>
      <c r="EF7" s="25">
        <v>0</v>
      </c>
      <c r="EG7" s="25">
        <v>0</v>
      </c>
      <c r="EH7" s="25">
        <v>0</v>
      </c>
      <c r="EI7" s="25">
        <v>0.44</v>
      </c>
      <c r="EJ7" s="25">
        <v>0.5</v>
      </c>
      <c r="EK7" s="25">
        <v>0.4</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KC3591</cp:lastModifiedBy>
  <cp:lastPrinted>2026-01-30T01:59:52Z</cp:lastPrinted>
  <dcterms:created xsi:type="dcterms:W3CDTF">2025-12-12T09:21:43Z</dcterms:created>
  <dcterms:modified xsi:type="dcterms:W3CDTF">2026-01-30T02:13:23Z</dcterms:modified>
  <cp:category/>
</cp:coreProperties>
</file>