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KC1962\Desktop\060919〆令和４年度財政状況資料集の作成について（2回目・地方公会計関係）\③アップロード\"/>
    </mc:Choice>
  </mc:AlternateContent>
  <xr:revisionPtr revIDLastSave="0" documentId="13_ncr:1_{DDE6EA89-E381-4432-A741-031017862288}" xr6:coauthVersionLast="47" xr6:coauthVersionMax="47" xr10:uidLastSave="{00000000-0000-0000-0000-000000000000}"/>
  <bookViews>
    <workbookView xWindow="-110" yWindow="-110" windowWidth="19420" windowHeight="10420"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CO36" i="10"/>
  <c r="BW36" i="10"/>
  <c r="BE36" i="10"/>
  <c r="AM36" i="10"/>
  <c r="BW35" i="10"/>
  <c r="BE35" i="10"/>
  <c r="BW34" i="10"/>
  <c r="C34" i="10"/>
  <c r="BW42" i="10" l="1"/>
  <c r="BW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U34" i="10"/>
  <c r="U35" i="10" s="1"/>
  <c r="U36" i="10" s="1"/>
  <c r="U37" i="10" s="1"/>
  <c r="C36" i="10"/>
  <c r="C37" i="10" s="1"/>
  <c r="AM34" i="10" l="1"/>
  <c r="AM35" i="10" s="1"/>
  <c r="BE34" i="10" l="1"/>
</calcChain>
</file>

<file path=xl/sharedStrings.xml><?xml version="1.0" encoding="utf-8"?>
<sst xmlns="http://schemas.openxmlformats.org/spreadsheetml/2006/main" count="1113" uniqueCount="627">
  <si>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</si>
  <si>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</si>
  <si>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</si>
  <si>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</si>
  <si>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</si>
  <si>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</si>
  <si>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</si>
  <si>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</si>
  <si>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</si>
  <si>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</si>
  <si>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</si>
  <si>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</si>
  <si>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</si>
  <si>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</si>
  <si>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</si>
  <si>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</si>
  <si>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</si>
  <si>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</si>
  <si>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</si>
  <si>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</si>
  <si>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</si>
  <si>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</si>
  <si>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</si>
  <si>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</si>
  <si>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</si>
  <si>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</si>
  <si>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</si>
  <si>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</si>
  <si>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</si>
  <si>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</si>
  <si>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</si>
  <si>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</si>
  <si>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</si>
  <si>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</si>
  <si>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</si>
  <si>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</si>
  <si>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</si>
  <si>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</si>
  <si>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</si>
  <si>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</si>
  <si>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</si>
  <si>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</si>
  <si>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</si>
  <si>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</si>
  <si>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</si>
  <si>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</si>
  <si>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</si>
  <si>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</si>
  <si>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</si>
  <si>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</si>
  <si>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</si>
  <si>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</si>
  <si>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</si>
  <si>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</si>
  <si>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</si>
  <si>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</si>
  <si>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</si>
  <si>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</si>
  <si>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</si>
  <si>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</si>
  <si>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</si>
  <si>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</si>
  <si>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</si>
  <si>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</si>
  <si>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</si>
  <si>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</si>
  <si>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</si>
  <si>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</si>
  <si>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</si>
  <si>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</si>
  <si>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</si>
  <si>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</si>
  <si>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</si>
  <si>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</si>
  <si>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</si>
  <si>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</si>
  <si>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</si>
  <si>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</si>
  <si>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</si>
  <si>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</si>
  <si>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</si>
  <si>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</si>
  <si>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</si>
  <si>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</si>
  <si>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</si>
  <si>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</si>
  <si>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Ⅲ－０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</si>
  <si>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</si>
  <si>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</si>
  <si>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</si>
  <si>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</si>
  <si>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</si>
  <si>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</si>
  <si>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</si>
  <si>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</si>
  <si>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</si>
  <si>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</si>
  <si>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</si>
  <si>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</si>
  <si>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吉備中央町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</si>
  <si>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</si>
  <si>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</si>
  <si>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</si>
  <si>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</si>
  <si>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</si>
  <si>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</si>
  <si>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</si>
  <si>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</si>
  <si>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</si>
  <si>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</si>
  <si>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</si>
  <si>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</si>
  <si>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</si>
  <si>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</si>
  <si>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</si>
  <si>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</si>
  <si>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</si>
  <si>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</si>
  <si>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</si>
  <si>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</si>
  <si>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</si>
  <si>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</si>
  <si>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</si>
  <si>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</si>
  <si>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</si>
  <si>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</si>
  <si>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</si>
  <si>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</si>
  <si>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</si>
  <si>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</si>
  <si>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</si>
  <si>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</si>
  <si>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</si>
  <si>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</si>
  <si>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</si>
  <si>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</si>
  <si>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</si>
  <si>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</si>
  <si>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</si>
  <si>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</si>
  <si>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</si>
  <si>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</si>
  <si>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</si>
  <si>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</si>
  <si>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</si>
  <si>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</si>
  <si>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</si>
  <si>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</si>
  <si>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</si>
  <si>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</si>
  <si>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</si>
  <si>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</si>
  <si>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</si>
  <si>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</si>
  <si>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</si>
  <si>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</si>
  <si>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</si>
  <si>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</si>
  <si>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</si>
  <si>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</si>
  <si>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</si>
  <si>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</si>
  <si>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</si>
  <si>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</si>
  <si>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</si>
  <si>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</si>
  <si>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</si>
  <si>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</si>
  <si>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</si>
  <si>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</si>
  <si>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</si>
  <si>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</si>
  <si>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</si>
  <si>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</si>
  <si>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</si>
  <si>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</si>
  <si>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</si>
  <si>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</si>
  <si>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</si>
  <si>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</si>
  <si>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</si>
  <si>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</si>
  <si>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</si>
  <si>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</si>
  <si>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</si>
  <si>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</si>
  <si>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</si>
  <si>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</si>
  <si>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</si>
  <si>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</si>
  <si>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</si>
  <si>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</si>
  <si>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</si>
  <si>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</si>
  <si>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</si>
  <si>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</si>
  <si>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</si>
  <si>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</si>
  <si>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</si>
  <si>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</si>
  <si>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</si>
  <si>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</si>
  <si>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</si>
  <si>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</si>
  <si>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</si>
  <si>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</si>
  <si>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</si>
  <si>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</si>
  <si>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</si>
  <si>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</si>
  <si>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</si>
  <si>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</si>
  <si>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</si>
  <si>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</si>
  <si>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</si>
  <si>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</si>
  <si>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</si>
  <si>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岡山県吉備中央町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</si>
  <si>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</si>
  <si>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</si>
  <si>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</si>
  <si>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</si>
  <si>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</si>
  <si>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</si>
  <si>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</si>
  <si>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</si>
  <si>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</si>
  <si>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</si>
  <si>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</si>
  <si>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</si>
  <si>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</si>
  <si>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</si>
  <si>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</si>
  <si>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</si>
  <si>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</si>
  <si>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</si>
  <si>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</si>
  <si>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</si>
  <si>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</si>
  <si>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</si>
  <si>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</si>
  <si>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</si>
  <si>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</si>
  <si>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</si>
  <si>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</si>
  <si>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</si>
  <si>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</si>
  <si>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</si>
  <si>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</si>
  <si>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</si>
  <si>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</si>
  <si>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</si>
  <si>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</si>
  <si>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</si>
  <si>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</si>
  <si>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</si>
  <si>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</si>
  <si>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</si>
  <si>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</si>
  <si>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</si>
  <si>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</si>
  <si>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</si>
  <si>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</si>
  <si>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</si>
  <si>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</si>
  <si>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</si>
  <si>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</si>
  <si>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</si>
  <si>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</si>
  <si>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</si>
  <si>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</si>
  <si>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</si>
  <si>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</si>
  <si>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</si>
  <si>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</si>
  <si>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</si>
  <si>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</si>
  <si>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</si>
  <si>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</si>
  <si>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</si>
  <si>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</si>
  <si>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</si>
  <si>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</si>
  <si>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</si>
  <si>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</si>
  <si>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</si>
  <si>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</si>
  <si>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</si>
  <si>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</si>
  <si>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</si>
  <si>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</si>
  <si>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</si>
  <si>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</si>
  <si>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</si>
  <si>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</si>
  <si>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</si>
  <si>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</si>
  <si>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</si>
  <si>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</si>
  <si>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</si>
  <si>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</si>
  <si>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</si>
  <si>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</si>
  <si>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</si>
  <si>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</si>
  <si>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</si>
  <si>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</si>
  <si>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</si>
  <si>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</si>
  <si>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</si>
  <si>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</si>
  <si>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</si>
  <si>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</si>
  <si>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</si>
  <si>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</si>
  <si>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</si>
  <si>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</si>
  <si>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</si>
  <si>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</si>
  <si>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</si>
  <si>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</si>
  <si>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</si>
  <si>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</si>
  <si>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</si>
  <si>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</si>
  <si>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</si>
  <si>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</si>
  <si>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</si>
  <si>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</si>
  <si>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</si>
  <si>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</si>
  <si>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</si>
  <si>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</si>
  <si>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</si>
  <si>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</si>
  <si>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</si>
  <si>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</si>
  <si>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</si>
  <si>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</si>
  <si>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</si>
  <si>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</si>
  <si>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</si>
  <si>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</si>
  <si>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</si>
  <si>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</si>
  <si>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</si>
  <si>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</si>
  <si>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</si>
  <si>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</si>
  <si>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</si>
  <si>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</si>
  <si>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</si>
  <si>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</si>
  <si>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</si>
  <si>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</si>
  <si>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</si>
  <si>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</si>
  <si>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</si>
  <si>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</si>
  <si>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</si>
  <si>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</si>
  <si>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</si>
  <si>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</si>
  <si>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</si>
  <si>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</si>
  <si>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</si>
  <si>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</si>
  <si>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</si>
  <si>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</si>
  <si>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</si>
  <si>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岡山県吉備中央町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</si>
  <si>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</si>
  <si>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</si>
  <si>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</si>
  <si>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</si>
  <si>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</si>
  <si>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</si>
  <si>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</si>
  <si>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</si>
  <si>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</si>
  <si>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</si>
  <si>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</si>
  <si>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</si>
  <si>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</si>
  <si>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</si>
  <si>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</si>
  <si>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</si>
  <si>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</si>
  <si>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</si>
  <si>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</si>
  <si>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</si>
  <si>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育英資金特別会計</t>
    <phoneticPr fontId="5"/>
  </si>
  <si>
    <t>診療所特別会計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</si>
  <si>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</si>
  <si>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</si>
  <si>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</si>
  <si>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</si>
  <si>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</si>
  <si>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</si>
  <si>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</si>
  <si>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</si>
  <si>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</si>
  <si>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</si>
  <si>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</si>
  <si>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</si>
  <si>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</si>
  <si>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</si>
  <si>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</si>
  <si>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</si>
  <si>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t>
    <phoneticPr fontId="5"/>
  </si>
  <si>
    <t>介護保険特別会計（介護サービス事業）</t>
    <phoneticPr fontId="5"/>
  </si>
  <si>
    <t>後期高齢者医療特別会計</t>
    <phoneticPr fontId="5"/>
  </si>
  <si>
    <t>上水道事業会計</t>
    <phoneticPr fontId="5"/>
  </si>
  <si>
    <t>法適用企業</t>
    <phoneticPr fontId="5"/>
  </si>
  <si>
    <t>下水道事業会計</t>
    <phoneticPr fontId="5"/>
  </si>
  <si>
    <t>再生可能エネルギー事業特別会計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</si>
  <si>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</si>
  <si>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</si>
  <si>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</si>
  <si>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</si>
  <si>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</si>
  <si>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</si>
  <si>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</si>
  <si>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</si>
  <si>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</si>
  <si>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</si>
  <si>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</si>
  <si>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</si>
  <si>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</si>
  <si>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</si>
  <si>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</si>
  <si>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</si>
  <si>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</si>
  <si>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</si>
  <si>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</si>
  <si>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</si>
  <si>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</si>
  <si>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</si>
  <si>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</si>
  <si>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</si>
  <si>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</si>
  <si>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</si>
  <si>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</si>
  <si>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</si>
  <si>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</si>
  <si>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</si>
  <si>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</si>
  <si>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</si>
  <si>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</si>
  <si>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</si>
  <si>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</si>
  <si>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</si>
  <si>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</si>
  <si>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</si>
  <si>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</si>
  <si>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</si>
  <si>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</si>
  <si>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</si>
  <si>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</si>
  <si>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</si>
  <si>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</si>
  <si>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</si>
  <si>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</si>
  <si>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</si>
  <si>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</si>
  <si>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</si>
  <si>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</si>
  <si>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</si>
  <si>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</si>
  <si>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</si>
  <si>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</si>
  <si>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</si>
  <si>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</si>
  <si>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</si>
  <si>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</si>
  <si>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</si>
  <si>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</si>
  <si>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</si>
  <si>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</si>
  <si>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</si>
  <si>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介護保険特別会計（介護サービス事業）</t>
    <phoneticPr fontId="5"/>
  </si>
  <si>
    <t>-</t>
    <phoneticPr fontId="5"/>
  </si>
  <si>
    <t>-</t>
    <phoneticPr fontId="5"/>
  </si>
  <si>
    <t>-</t>
    <phoneticPr fontId="5"/>
  </si>
  <si>
    <t>-</t>
    <phoneticPr fontId="5"/>
  </si>
  <si>
    <t>-</t>
    <phoneticPr fontId="5"/>
  </si>
  <si>
    <t>(Ｆ)</t>
    <phoneticPr fontId="5"/>
  </si>
  <si>
    <t>介護保険特別会計（介護保険事業）</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</si>
  <si>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</si>
  <si>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</si>
  <si>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</si>
  <si>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</si>
  <si>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</si>
  <si>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</si>
  <si>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</si>
  <si>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</si>
  <si>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</si>
  <si>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</si>
  <si>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</si>
  <si>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</si>
  <si>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</si>
  <si>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</si>
  <si>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</si>
  <si>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</si>
  <si>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</si>
  <si>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</si>
  <si>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</si>
  <si>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</si>
  <si>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</si>
  <si>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</si>
  <si>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</si>
  <si>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</si>
  <si>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</si>
  <si>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</si>
  <si>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</si>
  <si>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</si>
  <si>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</si>
  <si>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</si>
  <si>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</si>
  <si>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</si>
  <si>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</si>
  <si>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</si>
  <si>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</si>
  <si>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</si>
  <si>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</si>
  <si>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</si>
  <si>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</si>
  <si>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</si>
  <si>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</si>
  <si>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</si>
  <si>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</si>
  <si>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</si>
  <si>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</si>
  <si>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</si>
  <si>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</si>
  <si>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</si>
  <si>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</si>
  <si>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</si>
  <si>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</si>
  <si>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</si>
  <si>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</si>
  <si>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</si>
  <si>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</si>
  <si>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</si>
  <si>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</si>
  <si>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</si>
  <si>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</si>
  <si>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</si>
  <si>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</si>
  <si>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</si>
  <si>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</si>
  <si>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</si>
  <si>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</si>
  <si>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</si>
  <si>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</si>
  <si>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</si>
  <si>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</si>
  <si>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</si>
  <si>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</si>
  <si>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</si>
  <si>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</si>
  <si>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</si>
  <si>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</si>
  <si>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</si>
  <si>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</si>
  <si>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</si>
  <si>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</si>
  <si>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</si>
  <si>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</si>
  <si>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</si>
  <si>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</si>
  <si>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</si>
  <si>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</si>
  <si>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</si>
  <si>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</si>
  <si>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2.07</t>
  </si>
  <si>
    <t>▲ 4.86</t>
  </si>
  <si>
    <t>▲ 0.86</t>
  </si>
  <si>
    <t>上水道事業会計</t>
  </si>
  <si>
    <t>一般会計</t>
  </si>
  <si>
    <t>介護保険特別会計（介護保険事業）</t>
  </si>
  <si>
    <t>下水道事業会計</t>
  </si>
  <si>
    <t>再生可能エネルギー事業特別会計</t>
  </si>
  <si>
    <t>後期高齢者医療特別会計</t>
  </si>
  <si>
    <t>住宅新築資金等貸付事業特別会計</t>
  </si>
  <si>
    <t>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</si>
  <si>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</si>
  <si>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</si>
  <si>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</si>
  <si>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</si>
  <si>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</si>
  <si>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</si>
  <si>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</si>
  <si>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</si>
  <si>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</si>
  <si>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</si>
  <si>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</si>
  <si>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旭川中部衛生施設組合</t>
    <rPh sb="0" eb="2">
      <t>アサヒカワ</t>
    </rPh>
    <rPh sb="2" eb="4">
      <t>チュウブ</t>
    </rPh>
    <rPh sb="4" eb="6">
      <t>エイセイ</t>
    </rPh>
    <rPh sb="6" eb="8">
      <t>シセツ</t>
    </rPh>
    <rPh sb="8" eb="10">
      <t>クミアイ</t>
    </rPh>
    <phoneticPr fontId="2"/>
  </si>
  <si>
    <t>高梁地域事務組合　一般会計</t>
    <rPh sb="0" eb="2">
      <t>タカハシ</t>
    </rPh>
    <rPh sb="2" eb="4">
      <t>チイキ</t>
    </rPh>
    <rPh sb="4" eb="6">
      <t>ジム</t>
    </rPh>
    <rPh sb="6" eb="8">
      <t>クミアイ</t>
    </rPh>
    <rPh sb="9" eb="13">
      <t>イッパンカイケイ</t>
    </rPh>
    <phoneticPr fontId="2"/>
  </si>
  <si>
    <t>岡山県広域水道企業団</t>
    <rPh sb="0" eb="3">
      <t>オカヤマケン</t>
    </rPh>
    <rPh sb="3" eb="5">
      <t>コウイキ</t>
    </rPh>
    <rPh sb="5" eb="7">
      <t>スイドウ</t>
    </rPh>
    <rPh sb="7" eb="10">
      <t>キギョウダン</t>
    </rPh>
    <phoneticPr fontId="2"/>
  </si>
  <si>
    <t>岡山県市町村総合事務組合　一般会計</t>
    <rPh sb="0" eb="3">
      <t>オカヤマケン</t>
    </rPh>
    <rPh sb="3" eb="12">
      <t>シチョウソンソウゴウジムクミアイ</t>
    </rPh>
    <rPh sb="13" eb="17">
      <t>イッパンカイケイ</t>
    </rPh>
    <phoneticPr fontId="2"/>
  </si>
  <si>
    <t>岡山県市町村総合事務組合　貸付金特別会計</t>
    <rPh sb="0" eb="3">
      <t>オカヤマケン</t>
    </rPh>
    <rPh sb="3" eb="6">
      <t>シチョウソン</t>
    </rPh>
    <rPh sb="6" eb="8">
      <t>ソウゴウ</t>
    </rPh>
    <rPh sb="8" eb="12">
      <t>ジムクミアイ</t>
    </rPh>
    <rPh sb="13" eb="16">
      <t>カシツケキン</t>
    </rPh>
    <rPh sb="16" eb="18">
      <t>トクベツ</t>
    </rPh>
    <rPh sb="18" eb="20">
      <t>カイケイ</t>
    </rPh>
    <phoneticPr fontId="2"/>
  </si>
  <si>
    <t>岡山市市町村総合事務組合　拠出金特別会計</t>
    <rPh sb="0" eb="3">
      <t>オカヤマシ</t>
    </rPh>
    <rPh sb="3" eb="6">
      <t>シチョウソン</t>
    </rPh>
    <rPh sb="6" eb="8">
      <t>ソウゴウ</t>
    </rPh>
    <rPh sb="8" eb="12">
      <t>ジムクミアイ</t>
    </rPh>
    <rPh sb="13" eb="16">
      <t>キョシュツキン</t>
    </rPh>
    <rPh sb="16" eb="18">
      <t>トクベツ</t>
    </rPh>
    <rPh sb="18" eb="20">
      <t>カイケイ</t>
    </rPh>
    <phoneticPr fontId="2"/>
  </si>
  <si>
    <t>-</t>
    <phoneticPr fontId="2"/>
  </si>
  <si>
    <t>吉備中央農業公社</t>
    <rPh sb="0" eb="4">
      <t>キビチュウオウ</t>
    </rPh>
    <rPh sb="4" eb="6">
      <t>ノウギョウ</t>
    </rPh>
    <rPh sb="6" eb="8">
      <t>コウシャ</t>
    </rPh>
    <phoneticPr fontId="2"/>
  </si>
  <si>
    <t>加茂川ふるさと交流プラザ</t>
    <rPh sb="0" eb="3">
      <t>カモガワ</t>
    </rPh>
    <rPh sb="7" eb="9">
      <t>コウリュウ</t>
    </rPh>
    <phoneticPr fontId="2"/>
  </si>
  <si>
    <t>協働のまちづくり基金</t>
    <rPh sb="0" eb="2">
      <t>キョウドウ</t>
    </rPh>
    <rPh sb="8" eb="10">
      <t>キキン</t>
    </rPh>
    <phoneticPr fontId="5"/>
  </si>
  <si>
    <t>義務教育施設整備基金</t>
    <rPh sb="0" eb="4">
      <t>ギムキョウイク</t>
    </rPh>
    <rPh sb="4" eb="6">
      <t>シセツ</t>
    </rPh>
    <rPh sb="6" eb="8">
      <t>セイビ</t>
    </rPh>
    <rPh sb="8" eb="10">
      <t>キキン</t>
    </rPh>
    <phoneticPr fontId="2"/>
  </si>
  <si>
    <t>公共施設等維持管理基金</t>
    <rPh sb="0" eb="2">
      <t>コウキョウ</t>
    </rPh>
    <rPh sb="2" eb="4">
      <t>シセツ</t>
    </rPh>
    <rPh sb="4" eb="5">
      <t>トウ</t>
    </rPh>
    <rPh sb="5" eb="7">
      <t>イジ</t>
    </rPh>
    <rPh sb="7" eb="9">
      <t>カンリ</t>
    </rPh>
    <rPh sb="9" eb="11">
      <t>キキン</t>
    </rPh>
    <phoneticPr fontId="2"/>
  </si>
  <si>
    <t>災害対策基金</t>
    <rPh sb="0" eb="2">
      <t>サイガイ</t>
    </rPh>
    <rPh sb="2" eb="4">
      <t>タイサク</t>
    </rPh>
    <rPh sb="4" eb="6">
      <t>キキン</t>
    </rPh>
    <phoneticPr fontId="2"/>
  </si>
  <si>
    <t>子育て・定住応援基金</t>
    <rPh sb="0" eb="2">
      <t>コソダ</t>
    </rPh>
    <rPh sb="4" eb="6">
      <t>テイジュウ</t>
    </rPh>
    <rPh sb="6" eb="8">
      <t>オウエン</t>
    </rPh>
    <rPh sb="8" eb="10">
      <t>キキン</t>
    </rPh>
    <phoneticPr fontId="2"/>
  </si>
  <si>
    <t>-</t>
    <phoneticPr fontId="2"/>
  </si>
  <si>
    <t>岡山県市町村税整理組合</t>
    <phoneticPr fontId="2"/>
  </si>
  <si>
    <t>岡山県後期高齢者医療広域連合一般会計</t>
    <rPh sb="0" eb="2">
      <t>オカヤマ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</si>
  <si>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岡山県後期高齢者医療広域連合特別会計</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</si>
  <si>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</si>
  <si>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</si>
  <si>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</si>
  <si>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</si>
  <si>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</si>
  <si>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</si>
  <si>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</si>
  <si>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</si>
  <si>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</si>
  <si>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</si>
  <si>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公共施設の新設、更新を行わず、維持管理をしながら長期に使用することにより財政支出を抑えてきた経緯から、類似団体に比して将来負担比率は低くなっており、有形固定資産減価償却率は高くなっている。
　町営定住促進住宅の整備等により、有形固定資産減価償却率は今後下がることが予想される。</t>
    <phoneticPr fontId="5"/>
  </si>
  <si>
    <t>実質公債費率、将来負担比率ともに類似団体の平均を下回っている。
合併前後に必要な事業の財源を起債によって確保したため比率が高くなっていたが、その当時の起債を概ね償還したことや充当可能基金の増加により、実質公債費率、将来負担比率ともに減少傾向にあったが、実質公債費比率については、増加傾向にある。
今後も起債の発行の抑制に努めていくこととしている。</t>
    <rPh sb="126" eb="131">
      <t>ジッシツコウサイヒ</t>
    </rPh>
    <rPh sb="131" eb="133">
      <t>ヒリツ</t>
    </rPh>
    <rPh sb="139" eb="141">
      <t>ゾウカ</t>
    </rPh>
    <rPh sb="141" eb="143">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</si>
</sst>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CF11C3E-5B3B-40EF-90AF-E9EB745BB48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120302</c:v>
                </c:pt>
                <c:pt idx="3">
                  <c:v>114841</c:v>
                </c:pt>
                <c:pt idx="4">
                  <c:v>124145</c:v>
                </c:pt>
              </c:numCache>
            </c:numRef>
          </c:val>
          <c:smooth val="0"/>
          <c:extLst>
            <c:ext xmlns:c16="http://schemas.microsoft.com/office/drawing/2014/chart" uri="{C3380CC4-5D6E-409C-BE32-E72D297353CC}">
              <c16:uniqueId val="{00000000-C8CE-430A-B453-E04F40F8FCF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45916</c:v>
                </c:pt>
                <c:pt idx="1">
                  <c:v>103626</c:v>
                </c:pt>
                <c:pt idx="2">
                  <c:v>114574</c:v>
                </c:pt>
                <c:pt idx="3">
                  <c:v>111081</c:v>
                </c:pt>
                <c:pt idx="4">
                  <c:v>75335</c:v>
                </c:pt>
              </c:numCache>
            </c:numRef>
          </c:val>
          <c:smooth val="0"/>
          <c:extLst>
            <c:ext xmlns:c16="http://schemas.microsoft.com/office/drawing/2014/chart" uri="{C3380CC4-5D6E-409C-BE32-E72D297353CC}">
              <c16:uniqueId val="{00000001-C8CE-430A-B453-E04F40F8FCF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5.34</c:v>
                </c:pt>
                <c:pt idx="1">
                  <c:v>7.16</c:v>
                </c:pt>
                <c:pt idx="2">
                  <c:v>9.32</c:v>
                </c:pt>
                <c:pt idx="3">
                  <c:v>12.87</c:v>
                </c:pt>
                <c:pt idx="4">
                  <c:v>6.69</c:v>
                </c:pt>
              </c:numCache>
            </c:numRef>
          </c:val>
          <c:extLst>
            <c:ext xmlns:c16="http://schemas.microsoft.com/office/drawing/2014/chart" uri="{C3380CC4-5D6E-409C-BE32-E72D297353CC}">
              <c16:uniqueId val="{00000000-3D40-482E-8D5B-9A33B97FF5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47.06</c:v>
                </c:pt>
                <c:pt idx="1">
                  <c:v>46.53</c:v>
                </c:pt>
                <c:pt idx="2">
                  <c:v>37.74</c:v>
                </c:pt>
                <c:pt idx="3">
                  <c:v>40.42</c:v>
                </c:pt>
                <c:pt idx="4">
                  <c:v>48.1</c:v>
                </c:pt>
              </c:numCache>
            </c:numRef>
          </c:val>
          <c:extLst>
            <c:ext xmlns:c16="http://schemas.microsoft.com/office/drawing/2014/chart" uri="{C3380CC4-5D6E-409C-BE32-E72D297353CC}">
              <c16:uniqueId val="{00000001-3D40-482E-8D5B-9A33B97FF5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-2.0699999999999998</c:v>
                </c:pt>
                <c:pt idx="1">
                  <c:v>0.71</c:v>
                </c:pt>
                <c:pt idx="2">
                  <c:v>-4.8600000000000003</c:v>
                </c:pt>
                <c:pt idx="3">
                  <c:v>8.6199999999999992</c:v>
                </c:pt>
                <c:pt idx="4">
                  <c:v>-0.86</c:v>
                </c:pt>
              </c:numCache>
            </c:numRef>
          </c:val>
          <c:smooth val="0"/>
          <c:extLst>
            <c:ext xmlns:c16="http://schemas.microsoft.com/office/drawing/2014/chart" uri="{C3380CC4-5D6E-409C-BE32-E72D297353CC}">
              <c16:uniqueId val="{00000002-3D40-482E-8D5B-9A33B97FF5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0.14000000000000001</c:v>
                </c:pt>
                <c:pt idx="2">
                  <c:v>#N/A</c:v>
                </c:pt>
                <c:pt idx="3">
                  <c:v>0.15</c:v>
                </c:pt>
                <c:pt idx="4">
                  <c:v>#N/A</c:v>
                </c:pt>
                <c:pt idx="5">
                  <c:v>0</c:v>
                </c:pt>
                <c:pt idx="6">
                  <c:v>#N/A</c:v>
                </c:pt>
                <c:pt idx="7">
                  <c:v>0</c:v>
                </c:pt>
                <c:pt idx="8">
                  <c:v>#N/A</c:v>
                </c:pt>
                <c:pt idx="9">
                  <c:v>0</c:v>
                </c:pt>
              </c:numCache>
            </c:numRef>
          </c:val>
          <c:extLst>
            <c:ext xmlns:c16="http://schemas.microsoft.com/office/drawing/2014/chart" uri="{C3380CC4-5D6E-409C-BE32-E72D297353CC}">
              <c16:uniqueId val="{00000000-72A8-476F-AF45-42526B7005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A8-476F-AF45-42526B70053B}"/>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0.49</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2A8-476F-AF45-42526B70053B}"/>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2A8-476F-AF45-42526B70053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2A8-476F-AF45-42526B70053B}"/>
            </c:ext>
          </c:extLst>
        </c:ser>
        <c:ser>
          <c:idx val="5"/>
          <c:order val="5"/>
          <c:tx>
            <c:strRef>
              <c:f>データシート!$A$32</c:f>
              <c:strCache>
                <c:ptCount val="1"/>
                <c:pt idx="0">
                  <c:v>再生可能エネルギー事業特別会計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0.06</c:v>
                </c:pt>
                <c:pt idx="4">
                  <c:v>#N/A</c:v>
                </c:pt>
                <c:pt idx="5">
                  <c:v>0</c:v>
                </c:pt>
                <c:pt idx="6">
                  <c:v>#N/A</c:v>
                </c:pt>
                <c:pt idx="7">
                  <c:v>0.06</c:v>
                </c:pt>
                <c:pt idx="8">
                  <c:v>#N/A</c:v>
                </c:pt>
                <c:pt idx="9">
                  <c:v>0.13</c:v>
                </c:pt>
              </c:numCache>
            </c:numRef>
          </c:val>
          <c:extLst>
            <c:ext xmlns:c16="http://schemas.microsoft.com/office/drawing/2014/chart" uri="{C3380CC4-5D6E-409C-BE32-E72D297353CC}">
              <c16:uniqueId val="{00000005-72A8-476F-AF45-42526B70053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0.28000000000000003</c:v>
                </c:pt>
                <c:pt idx="6">
                  <c:v>#N/A</c:v>
                </c:pt>
                <c:pt idx="7">
                  <c:v>0.25</c:v>
                </c:pt>
                <c:pt idx="8">
                  <c:v>#N/A</c:v>
                </c:pt>
                <c:pt idx="9">
                  <c:v>0.96</c:v>
                </c:pt>
              </c:numCache>
            </c:numRef>
          </c:val>
          <c:extLst>
            <c:ext xmlns:c16="http://schemas.microsoft.com/office/drawing/2014/chart" uri="{C3380CC4-5D6E-409C-BE32-E72D297353CC}">
              <c16:uniqueId val="{00000006-72A8-476F-AF45-42526B70053B}"/>
            </c:ext>
          </c:extLst>
        </c:ser>
        <c:ser>
          <c:idx val="7"/>
          <c:order val="7"/>
          <c:tx>
            <c:strRef>
              <c:f>データシート!$A$34</c:f>
              <c:strCache>
                <c:ptCount val="1"/>
                <c:pt idx="0">
                  <c:v>介護保険特別会計（介護保険事業）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0.48</c:v>
                </c:pt>
                <c:pt idx="2">
                  <c:v>#N/A</c:v>
                </c:pt>
                <c:pt idx="3">
                  <c:v>7.0000000000000007E-2</c:v>
                </c:pt>
                <c:pt idx="4">
                  <c:v>#N/A</c:v>
                </c:pt>
                <c:pt idx="5">
                  <c:v>1.05</c:v>
                </c:pt>
                <c:pt idx="6">
                  <c:v>#N/A</c:v>
                </c:pt>
                <c:pt idx="7">
                  <c:v>1.48</c:v>
                </c:pt>
                <c:pt idx="8">
                  <c:v>#N/A</c:v>
                </c:pt>
                <c:pt idx="9">
                  <c:v>1.61</c:v>
                </c:pt>
              </c:numCache>
            </c:numRef>
          </c:val>
          <c:extLst>
            <c:ext xmlns:c16="http://schemas.microsoft.com/office/drawing/2014/chart" uri="{C3380CC4-5D6E-409C-BE32-E72D297353CC}">
              <c16:uniqueId val="{00000007-72A8-476F-AF45-42526B7005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5.26</c:v>
                </c:pt>
                <c:pt idx="2">
                  <c:v>#N/A</c:v>
                </c:pt>
                <c:pt idx="3">
                  <c:v>7.14</c:v>
                </c:pt>
                <c:pt idx="4">
                  <c:v>#N/A</c:v>
                </c:pt>
                <c:pt idx="5">
                  <c:v>9.31</c:v>
                </c:pt>
                <c:pt idx="6">
                  <c:v>#N/A</c:v>
                </c:pt>
                <c:pt idx="7">
                  <c:v>12.86</c:v>
                </c:pt>
                <c:pt idx="8">
                  <c:v>#N/A</c:v>
                </c:pt>
                <c:pt idx="9">
                  <c:v>6.68</c:v>
                </c:pt>
              </c:numCache>
            </c:numRef>
          </c:val>
          <c:extLst>
            <c:ext xmlns:c16="http://schemas.microsoft.com/office/drawing/2014/chart" uri="{C3380CC4-5D6E-409C-BE32-E72D297353CC}">
              <c16:uniqueId val="{00000008-72A8-476F-AF45-42526B70053B}"/>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14.42</c:v>
                </c:pt>
                <c:pt idx="2">
                  <c:v>#N/A</c:v>
                </c:pt>
                <c:pt idx="3">
                  <c:v>15.21</c:v>
                </c:pt>
                <c:pt idx="4">
                  <c:v>#N/A</c:v>
                </c:pt>
                <c:pt idx="5">
                  <c:v>15.7</c:v>
                </c:pt>
                <c:pt idx="6">
                  <c:v>#N/A</c:v>
                </c:pt>
                <c:pt idx="7">
                  <c:v>15.72</c:v>
                </c:pt>
                <c:pt idx="8">
                  <c:v>#N/A</c:v>
                </c:pt>
                <c:pt idx="9">
                  <c:v>16.690000000000001</c:v>
                </c:pt>
              </c:numCache>
            </c:numRef>
          </c:val>
          <c:extLst>
            <c:ext xmlns:c16="http://schemas.microsoft.com/office/drawing/2014/chart" uri="{C3380CC4-5D6E-409C-BE32-E72D297353CC}">
              <c16:uniqueId val="{00000009-72A8-476F-AF45-42526B7005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918</c:v>
                </c:pt>
                <c:pt idx="5">
                  <c:v>873</c:v>
                </c:pt>
                <c:pt idx="8">
                  <c:v>833</c:v>
                </c:pt>
                <c:pt idx="11">
                  <c:v>840</c:v>
                </c:pt>
                <c:pt idx="14">
                  <c:v>803</c:v>
                </c:pt>
              </c:numCache>
            </c:numRef>
          </c:val>
          <c:extLst>
            <c:ext xmlns:c16="http://schemas.microsoft.com/office/drawing/2014/chart" uri="{C3380CC4-5D6E-409C-BE32-E72D297353CC}">
              <c16:uniqueId val="{00000000-F680-44C9-8A94-4E86D44E6D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80-44C9-8A94-4E86D44E6D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16</c:v>
                </c:pt>
                <c:pt idx="6">
                  <c:v>14</c:v>
                </c:pt>
                <c:pt idx="9">
                  <c:v>14</c:v>
                </c:pt>
                <c:pt idx="12">
                  <c:v>15</c:v>
                </c:pt>
              </c:numCache>
            </c:numRef>
          </c:val>
          <c:extLst>
            <c:ext xmlns:c16="http://schemas.microsoft.com/office/drawing/2014/chart" uri="{C3380CC4-5D6E-409C-BE32-E72D297353CC}">
              <c16:uniqueId val="{00000002-F680-44C9-8A94-4E86D44E6D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c:v>
                </c:pt>
                <c:pt idx="3">
                  <c:v>13</c:v>
                </c:pt>
                <c:pt idx="6">
                  <c:v>13</c:v>
                </c:pt>
                <c:pt idx="9">
                  <c:v>16</c:v>
                </c:pt>
                <c:pt idx="12">
                  <c:v>16</c:v>
                </c:pt>
              </c:numCache>
            </c:numRef>
          </c:val>
          <c:extLst>
            <c:ext xmlns:c16="http://schemas.microsoft.com/office/drawing/2014/chart" uri="{C3380CC4-5D6E-409C-BE32-E72D297353CC}">
              <c16:uniqueId val="{00000003-F680-44C9-8A94-4E86D44E6D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253</c:v>
                </c:pt>
                <c:pt idx="3">
                  <c:v>233</c:v>
                </c:pt>
                <c:pt idx="6">
                  <c:v>211</c:v>
                </c:pt>
                <c:pt idx="9">
                  <c:v>235</c:v>
                </c:pt>
                <c:pt idx="12">
                  <c:v>224</c:v>
                </c:pt>
              </c:numCache>
            </c:numRef>
          </c:val>
          <c:extLst>
            <c:ext xmlns:c16="http://schemas.microsoft.com/office/drawing/2014/chart" uri="{C3380CC4-5D6E-409C-BE32-E72D297353CC}">
              <c16:uniqueId val="{00000004-F680-44C9-8A94-4E86D44E6D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80-44C9-8A94-4E86D44E6D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80-44C9-8A94-4E86D44E6D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1023</c:v>
                </c:pt>
                <c:pt idx="3">
                  <c:v>982</c:v>
                </c:pt>
                <c:pt idx="6">
                  <c:v>977</c:v>
                </c:pt>
                <c:pt idx="9">
                  <c:v>1022</c:v>
                </c:pt>
                <c:pt idx="12">
                  <c:v>989</c:v>
                </c:pt>
              </c:numCache>
            </c:numRef>
          </c:val>
          <c:extLst>
            <c:ext xmlns:c16="http://schemas.microsoft.com/office/drawing/2014/chart" uri="{C3380CC4-5D6E-409C-BE32-E72D297353CC}">
              <c16:uniqueId val="{00000007-F680-44C9-8A94-4E86D44E6D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386</c:v>
                </c:pt>
                <c:pt idx="2">
                  <c:v>#N/A</c:v>
                </c:pt>
                <c:pt idx="3">
                  <c:v>#N/A</c:v>
                </c:pt>
                <c:pt idx="4">
                  <c:v>371</c:v>
                </c:pt>
                <c:pt idx="5">
                  <c:v>#N/A</c:v>
                </c:pt>
                <c:pt idx="6">
                  <c:v>#N/A</c:v>
                </c:pt>
                <c:pt idx="7">
                  <c:v>382</c:v>
                </c:pt>
                <c:pt idx="8">
                  <c:v>#N/A</c:v>
                </c:pt>
                <c:pt idx="9">
                  <c:v>#N/A</c:v>
                </c:pt>
                <c:pt idx="10">
                  <c:v>447</c:v>
                </c:pt>
                <c:pt idx="11">
                  <c:v>#N/A</c:v>
                </c:pt>
                <c:pt idx="12">
                  <c:v>#N/A</c:v>
                </c:pt>
                <c:pt idx="13">
                  <c:v>441</c:v>
                </c:pt>
                <c:pt idx="14">
                  <c:v>#N/A</c:v>
                </c:pt>
              </c:numCache>
            </c:numRef>
          </c:val>
          <c:smooth val="0"/>
          <c:extLst>
            <c:ext xmlns:c16="http://schemas.microsoft.com/office/drawing/2014/chart" uri="{C3380CC4-5D6E-409C-BE32-E72D297353CC}">
              <c16:uniqueId val="{00000008-F680-44C9-8A94-4E86D44E6D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7363</c:v>
                </c:pt>
                <c:pt idx="5">
                  <c:v>7239</c:v>
                </c:pt>
                <c:pt idx="8">
                  <c:v>6923</c:v>
                </c:pt>
                <c:pt idx="11">
                  <c:v>6929</c:v>
                </c:pt>
                <c:pt idx="14">
                  <c:v>6582</c:v>
                </c:pt>
              </c:numCache>
            </c:numRef>
          </c:val>
          <c:extLst>
            <c:ext xmlns:c16="http://schemas.microsoft.com/office/drawing/2014/chart" uri="{C3380CC4-5D6E-409C-BE32-E72D297353CC}">
              <c16:uniqueId val="{00000000-37D7-4B73-BAF6-3A143690DD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854</c:v>
                </c:pt>
                <c:pt idx="5">
                  <c:v>796</c:v>
                </c:pt>
                <c:pt idx="8">
                  <c:v>713</c:v>
                </c:pt>
                <c:pt idx="11">
                  <c:v>673</c:v>
                </c:pt>
                <c:pt idx="14">
                  <c:v>598</c:v>
                </c:pt>
              </c:numCache>
            </c:numRef>
          </c:val>
          <c:extLst>
            <c:ext xmlns:c16="http://schemas.microsoft.com/office/drawing/2014/chart" uri="{C3380CC4-5D6E-409C-BE32-E72D297353CC}">
              <c16:uniqueId val="{00000001-37D7-4B73-BAF6-3A143690DD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3683</c:v>
                </c:pt>
                <c:pt idx="5">
                  <c:v>3929</c:v>
                </c:pt>
                <c:pt idx="8">
                  <c:v>4138</c:v>
                </c:pt>
                <c:pt idx="11">
                  <c:v>4727</c:v>
                </c:pt>
                <c:pt idx="14">
                  <c:v>5340</c:v>
                </c:pt>
              </c:numCache>
            </c:numRef>
          </c:val>
          <c:extLst>
            <c:ext xmlns:c16="http://schemas.microsoft.com/office/drawing/2014/chart" uri="{C3380CC4-5D6E-409C-BE32-E72D297353CC}">
              <c16:uniqueId val="{00000002-37D7-4B73-BAF6-3A143690DD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7-4B73-BAF6-3A143690DD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7-4B73-BAF6-3A143690DD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D7-4B73-BAF6-3A143690DD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1102</c:v>
                </c:pt>
                <c:pt idx="3">
                  <c:v>1108</c:v>
                </c:pt>
                <c:pt idx="6">
                  <c:v>1122</c:v>
                </c:pt>
                <c:pt idx="9">
                  <c:v>1104</c:v>
                </c:pt>
                <c:pt idx="12">
                  <c:v>1075</c:v>
                </c:pt>
              </c:numCache>
            </c:numRef>
          </c:val>
          <c:extLst>
            <c:ext xmlns:c16="http://schemas.microsoft.com/office/drawing/2014/chart" uri="{C3380CC4-5D6E-409C-BE32-E72D297353CC}">
              <c16:uniqueId val="{00000006-37D7-4B73-BAF6-3A143690DD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190</c:v>
                </c:pt>
                <c:pt idx="3">
                  <c:v>204</c:v>
                </c:pt>
                <c:pt idx="6">
                  <c:v>193</c:v>
                </c:pt>
                <c:pt idx="9">
                  <c:v>178</c:v>
                </c:pt>
                <c:pt idx="12">
                  <c:v>163</c:v>
                </c:pt>
              </c:numCache>
            </c:numRef>
          </c:val>
          <c:extLst>
            <c:ext xmlns:c16="http://schemas.microsoft.com/office/drawing/2014/chart" uri="{C3380CC4-5D6E-409C-BE32-E72D297353CC}">
              <c16:uniqueId val="{00000007-37D7-4B73-BAF6-3A143690DD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2208</c:v>
                </c:pt>
                <c:pt idx="3">
                  <c:v>1889</c:v>
                </c:pt>
                <c:pt idx="6">
                  <c:v>1613</c:v>
                </c:pt>
                <c:pt idx="9">
                  <c:v>1515</c:v>
                </c:pt>
                <c:pt idx="12">
                  <c:v>1386</c:v>
                </c:pt>
              </c:numCache>
            </c:numRef>
          </c:val>
          <c:extLst>
            <c:ext xmlns:c16="http://schemas.microsoft.com/office/drawing/2014/chart" uri="{C3380CC4-5D6E-409C-BE32-E72D297353CC}">
              <c16:uniqueId val="{00000008-37D7-4B73-BAF6-3A143690DD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187</c:v>
                </c:pt>
                <c:pt idx="3">
                  <c:v>450</c:v>
                </c:pt>
                <c:pt idx="6">
                  <c:v>415</c:v>
                </c:pt>
                <c:pt idx="9">
                  <c:v>462</c:v>
                </c:pt>
                <c:pt idx="12">
                  <c:v>444</c:v>
                </c:pt>
              </c:numCache>
            </c:numRef>
          </c:val>
          <c:extLst>
            <c:ext xmlns:c16="http://schemas.microsoft.com/office/drawing/2014/chart" uri="{C3380CC4-5D6E-409C-BE32-E72D297353CC}">
              <c16:uniqueId val="{00000009-37D7-4B73-BAF6-3A143690DD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9186</c:v>
                </c:pt>
                <c:pt idx="3">
                  <c:v>9161</c:v>
                </c:pt>
                <c:pt idx="6">
                  <c:v>9054</c:v>
                </c:pt>
                <c:pt idx="9">
                  <c:v>8809</c:v>
                </c:pt>
                <c:pt idx="12">
                  <c:v>8324</c:v>
                </c:pt>
              </c:numCache>
            </c:numRef>
          </c:val>
          <c:extLst>
            <c:ext xmlns:c16="http://schemas.microsoft.com/office/drawing/2014/chart" uri="{C3380CC4-5D6E-409C-BE32-E72D297353CC}">
              <c16:uniqueId val="{0000000A-37D7-4B73-BAF6-3A143690DD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974</c:v>
                </c:pt>
                <c:pt idx="2">
                  <c:v>#N/A</c:v>
                </c:pt>
                <c:pt idx="3">
                  <c:v>#N/A</c:v>
                </c:pt>
                <c:pt idx="4">
                  <c:v>847</c:v>
                </c:pt>
                <c:pt idx="5">
                  <c:v>#N/A</c:v>
                </c:pt>
                <c:pt idx="6">
                  <c:v>#N/A</c:v>
                </c:pt>
                <c:pt idx="7">
                  <c:v>622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D7-4B73-BAF6-3A143690DD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2091</c:v>
                </c:pt>
                <c:pt idx="1">
                  <c:v>2359</c:v>
                </c:pt>
                <c:pt idx="2">
                  <c:v>2688</c:v>
                </c:pt>
              </c:numCache>
            </c:numRef>
          </c:val>
          <c:extLst>
            <c:ext xmlns:c16="http://schemas.microsoft.com/office/drawing/2014/chart" uri="{C3380CC4-5D6E-409C-BE32-E72D297353CC}">
              <c16:uniqueId val="{00000000-302D-4AB1-90B1-2EF68A0D6E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302D-4AB1-90B1-2EF68A0D6E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1820</c:v>
                </c:pt>
                <c:pt idx="1">
                  <c:v>2084</c:v>
                </c:pt>
                <c:pt idx="2">
                  <c:v>2335</c:v>
                </c:pt>
              </c:numCache>
            </c:numRef>
          </c:val>
          <c:extLst>
            <c:ext xmlns:c16="http://schemas.microsoft.com/office/drawing/2014/chart" uri="{C3380CC4-5D6E-409C-BE32-E72D297353CC}">
              <c16:uniqueId val="{00000002-302D-4AB1-90B1-2EF68A0D6E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{35DC778D-6CB5-4F62-AA37-439428C85E57}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691-42B3-B8D4-43F6CD6576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{DE6E00CF-203D-4C61-A370-1C83BCA00B6A}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91-42B3-B8D4-43F6CD6576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{0BEF9D58-C810-4C38-927B-0263D76C7458}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91-42B3-B8D4-43F6CD6576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{7427A924-07E6-4338-AE67-933D5660CBF4}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91-42B3-B8D4-43F6CD6576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{A5FFC51D-03B6-4F77-AB9F-8C4ABE4F3B00}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91-42B3-B8D4-43F6CD6576F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{7D02497D-548C-4537-B9CD-ED2859724A2F}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691-42B3-B8D4-43F6CD6576F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{5675786C-80C6-4521-94CD-52F9ABD71B80}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691-42B3-B8D4-43F6CD6576F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{359B8563-CA2F-4A0D-8D5F-F2645C5417C0}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691-42B3-B8D4-43F6CD6576F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{785988C8-6FBC-449A-9EBC-CDD4A62C1B73}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691-42B3-B8D4-43F6CD6576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64.599999999999994</c:v>
                </c:pt>
                <c:pt idx="16">
                  <c:v>66.599999999999994</c:v>
                </c:pt>
                <c:pt idx="24">
                  <c:v>68.599999999999994</c:v>
                </c:pt>
                <c:pt idx="32">
                  <c:v>70.5</c:v>
                </c:pt>
              </c:numCache>
            </c:numRef>
          </c:xVal>
          <c:yVal>
            <c:numRef>
              <c:f>公会計指標分析・財政指標組合せ分析表!$BP$51:$DC$51</c:f>
              <c:numCache>
                <c:formatCode>#,##0.0;"▲ "#,##0.0</c:formatCode>
                <c:ptCount val="40"/>
                <c:pt idx="0">
                  <c:v>21.2</c:v>
                </c:pt>
                <c:pt idx="8">
                  <c:v>18.600000000000001</c:v>
                </c:pt>
                <c:pt idx="16">
                  <c:v>13</c:v>
                </c:pt>
              </c:numCache>
            </c:numRef>
          </c:yVal>
          <c:smooth val="0"/>
          <c:extLst>
            <c:ext xmlns:c16="http://schemas.microsoft.com/office/drawing/2014/chart" uri="{C3380CC4-5D6E-409C-BE32-E72D297353CC}">
              <c16:uniqueId val="{00000009-4691-42B3-B8D4-43F6CD6576F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{F1D079A5-9BEC-43A9-B6C1-9FF17A35E0E1}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691-42B3-B8D4-43F6CD6576F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{2176D3E6-7A69-4103-A00E-83B30578D3E0}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91-42B3-B8D4-43F6CD6576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{DA704A69-66E3-48CE-BCF4-F3178FA2C983}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91-42B3-B8D4-43F6CD6576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{628B9E9A-F2D8-4C01-8A05-9576EA0FFF84}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91-42B3-B8D4-43F6CD6576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{BF598B37-B44E-47A0-8A17-CB0D45B01AC1}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91-42B3-B8D4-43F6CD6576F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{82555C5A-6A42-4440-A33C-351553A775F7}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691-42B3-B8D4-43F6CD6576F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{334F2C4A-8953-4784-9926-C3A5A19AE926}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691-42B3-B8D4-43F6CD6576F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{B691AB7E-D716-4C89-8BFB-665DB82BC5A2}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691-42B3-B8D4-43F6CD6576F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{E407729E-6E07-4C39-9E5F-C776232FCA0F}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691-42B3-B8D4-43F6CD6576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64.2</c:v>
                </c:pt>
                <c:pt idx="24">
                  <c:v>67</c:v>
                </c:pt>
                <c:pt idx="32">
                  <c:v>67.8</c:v>
                </c:pt>
              </c:numCache>
            </c:numRef>
          </c:xVal>
          <c:yVal>
            <c:numRef>
              <c:f>公会計指標分析・財政指標組合せ分析表!$BP$55:$DC$55</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4691-42B3-B8D4-43F6CD6576FB}"/>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{89EDB110-8D9D-4718-B06F-C99231416950}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994-416C-AC4E-37D173A7982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{10509D85-39C6-43B4-B982-B3A23805F090}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94-416C-AC4E-37D173A7982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{63E41D8D-58B7-44E0-8DD2-76FF8A7BF5F5}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94-416C-AC4E-37D173A7982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{D6B227D7-EA9C-4460-AA34-1507B591F284}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94-416C-AC4E-37D173A7982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{429E7590-1738-4528-AD55-E0F34EB5C869}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94-416C-AC4E-37D173A79826}"/>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{52584848-396D-4E5D-ADF2-5526362BB61E}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994-416C-AC4E-37D173A79826}"/>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{57B0AB4D-D056-41A4-A1AC-50887E853F1C}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994-416C-AC4E-37D173A7982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{5572A71E-01E3-49B9-AA21-08E6A4A02962}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994-416C-AC4E-37D173A7982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{A523E95D-D0B6-4523-8C42-63B74769E5FA}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994-416C-AC4E-37D173A7982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8.8000000000000007</c:v>
                </c:pt>
                <c:pt idx="16">
                  <c:v>8.1</c:v>
                </c:pt>
                <c:pt idx="24">
                  <c:v>8.3000000000000007</c:v>
                </c:pt>
                <c:pt idx="32">
                  <c:v>8.6</c:v>
                </c:pt>
              </c:numCache>
            </c:numRef>
          </c:xVal>
          <c:yVal>
            <c:numRef>
              <c:f>公会計指標分析・財政指標組合せ分析表!$BP$73:$DC$73</c:f>
              <c:numCache>
                <c:formatCode>#,##0.0;"▲ "#,##0.0</c:formatCode>
                <c:ptCount val="40"/>
                <c:pt idx="0">
                  <c:v>21.2</c:v>
                </c:pt>
                <c:pt idx="8">
                  <c:v>18.600000000000001</c:v>
                </c:pt>
                <c:pt idx="16">
                  <c:v>13</c:v>
                </c:pt>
              </c:numCache>
            </c:numRef>
          </c:yVal>
          <c:smooth val="0"/>
          <c:extLst>
            <c:ext xmlns:c16="http://schemas.microsoft.com/office/drawing/2014/chart" uri="{C3380CC4-5D6E-409C-BE32-E72D297353CC}">
              <c16:uniqueId val="{00000009-8994-416C-AC4E-37D173A7982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{C5F7A2C0-7B63-4B99-A8DB-4DC1C7163D2D}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994-416C-AC4E-37D173A7982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{7D7DA6F5-06B9-4B8E-A38A-CEA4DDF617A4}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94-416C-AC4E-37D173A7982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{72B8FD74-DA07-4DDE-A240-CD0AFFAE6E2E}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94-416C-AC4E-37D173A7982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{3EF86730-E08E-443D-B6A9-BA255259D510}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94-416C-AC4E-37D173A7982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{1EF9D611-AA52-47CF-A48F-B398D79F7E7E}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94-416C-AC4E-37D173A79826}"/>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{54ABA327-72A5-4239-B149-6735D3E8356E}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994-416C-AC4E-37D173A79826}"/>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{4EB4C5AA-DA64-466C-9ED5-119F81BF3640}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994-416C-AC4E-37D173A79826}"/>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{85B7ECA3-3BC4-4081-AEC0-09A1FD9DA624}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994-416C-AC4E-37D173A79826}"/>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{A13FF90C-41B5-4DA8-BE4B-B03BB135A5B0}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994-416C-AC4E-37D173A7982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9.5</c:v>
                </c:pt>
                <c:pt idx="24">
                  <c:v>9.5</c:v>
                </c:pt>
                <c:pt idx="32">
                  <c:v>9.4</c:v>
                </c:pt>
              </c:numCache>
            </c:numRef>
          </c:xVal>
          <c:yVal>
            <c:numRef>
              <c:f>公会計指標分析・財政指標組合せ分析表!$BP$77:$DC$77</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8994-416C-AC4E-37D173A79826}"/>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合併前後に大きな事業が集中していたことに起因する起債の償還が終了し、地方債の新規発行が少なく推移しているため、実質公債費比率は、少しづつ下がっていたが、平成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年度の認定こども園整備工事や町道改良工事等で借り入れた過疎対策事業債の元金償還が始まったことなどのより、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今後、公債費などの義務的経費の削減を中心とする財政の健全化に努める。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地方債の現在高に基づく支出予定額や公営企業債等繰入見込額等も年々減少していることから、将来負担比率（分子）も減少しており、今後もこの傾向は続くものと考えられる。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引き続き新規の地方債発行の抑制を中心に財政の健全化に努める。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岡山県吉備中央町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基金全体では、前年から</a:t>
          </a:r>
          <a:r>
            <a:rPr kumimoji="1" lang="en-US" altLang="ja-JP" sz="1100">
              <a:solidFill>
                <a:schemeClr val="dk1"/>
              </a:solidFill>
              <a:effectLst/>
              <a:latin typeface="+mn-lt"/>
              <a:ea typeface="+mn-ea"/>
              <a:cs typeface="+mn-cs"/>
            </a:rPr>
            <a:t>581</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5,027</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主な増額要因としては、財政調整基金</a:t>
          </a:r>
          <a:r>
            <a:rPr kumimoji="1" lang="ja-JP" altLang="en-US" sz="1100">
              <a:solidFill>
                <a:schemeClr val="dk1"/>
              </a:solidFill>
              <a:effectLst/>
              <a:latin typeface="+mn-lt"/>
              <a:ea typeface="+mn-ea"/>
              <a:cs typeface="+mn-cs"/>
            </a:rPr>
            <a:t>については取崩額よりも積立額が多くなっていること</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また、財政調整基金と同様、</a:t>
          </a:r>
          <a:r>
            <a:rPr kumimoji="1" lang="ja-JP" altLang="ja-JP" sz="1100">
              <a:solidFill>
                <a:schemeClr val="dk1"/>
              </a:solidFill>
              <a:effectLst/>
              <a:latin typeface="+mn-lt"/>
              <a:ea typeface="+mn-ea"/>
              <a:cs typeface="+mn-cs"/>
            </a:rPr>
            <a:t>ふるさと納税寄附金による協働のまちづくり基金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額が多く、</a:t>
          </a:r>
          <a:r>
            <a:rPr kumimoji="1" lang="ja-JP" altLang="ja-JP" sz="1100">
              <a:solidFill>
                <a:schemeClr val="dk1"/>
              </a:solidFill>
              <a:effectLst/>
              <a:latin typeface="+mn-lt"/>
              <a:ea typeface="+mn-ea"/>
              <a:cs typeface="+mn-cs"/>
            </a:rPr>
            <a:t>災害対策基金及び公共施設等維持管理基金の積立てを行ったことが挙げられる。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今後、小学校・保育園等の再編整備に向けた投資的経費の増額が見込まれることから、財源確保のための基金の取り崩しが増えていくことが想定される。</a:t>
          </a:r>
          <a:endParaRPr lang="ja-JP" altLang="ja-JP" sz="1400">
            <a:effectLst/>
          </a:endParaRPr>
        </a:p>
        <a:p>
          <a:r>
            <a:rPr kumimoji="1" lang="ja-JP" altLang="ja-JP" sz="1100">
              <a:solidFill>
                <a:schemeClr val="dk1"/>
              </a:solidFill>
              <a:effectLst/>
              <a:latin typeface="+mn-lt"/>
              <a:ea typeface="+mn-ea"/>
              <a:cs typeface="+mn-cs"/>
            </a:rPr>
            <a:t>健全な財政運営を行えるよう、設置目的に応じた基金の積立や管理を計画的に行っていくよう努める。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a:t>
          </a:r>
          <a:r>
            <a:rPr lang="ja-JP" altLang="ja-JP" sz="1100">
              <a:solidFill>
                <a:schemeClr val="dk1"/>
              </a:solidFill>
              <a:effectLst/>
              <a:latin typeface="+mn-lt"/>
              <a:ea typeface="+mn-ea"/>
              <a:cs typeface="+mn-cs"/>
            </a:rPr>
            <a:t>寄附者から収受した寄附金を適正に管理し、米作り農家応援事業、</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世紀の理想郷ふるさとづくり事業、町内に主たる事務所を置く特定非営利活動法人を支援する事業に充てるもの。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lang="ja-JP" altLang="ja-JP" sz="1100">
              <a:solidFill>
                <a:schemeClr val="dk1"/>
              </a:solidFill>
              <a:effectLst/>
              <a:latin typeface="+mn-lt"/>
              <a:ea typeface="+mn-ea"/>
              <a:cs typeface="+mn-cs"/>
            </a:rPr>
            <a:t>小中学校の統合等適正配置事業の実施に必要な経費の財源とするもの。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公共施設等維持管理基金：公共施設等の適切な機能の維持管理等に必要な財源を確保するもの。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a:t>
          </a:r>
          <a:r>
            <a:rPr lang="ja-JP" altLang="ja-JP" sz="1100">
              <a:solidFill>
                <a:schemeClr val="dk1"/>
              </a:solidFill>
              <a:effectLst/>
              <a:latin typeface="+mn-lt"/>
              <a:ea typeface="+mn-ea"/>
              <a:cs typeface="+mn-cs"/>
            </a:rPr>
            <a:t>各種災害に伴う復旧事業等に係る経費に充てるもの。</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子育て・定住応援基金：子育て環境の充実及び若者の定住促進に関する施策の推進に必要な経費の財源とするもの。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協働のまちづくり基金：ふるさと納税の寄附金により、</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1,115</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を行い、</a:t>
          </a:r>
          <a:r>
            <a:rPr kumimoji="1" lang="en-US" altLang="ja-JP" sz="1100">
              <a:solidFill>
                <a:schemeClr val="dk1"/>
              </a:solidFill>
              <a:effectLst/>
              <a:latin typeface="+mn-lt"/>
              <a:ea typeface="+mn-ea"/>
              <a:cs typeface="+mn-cs"/>
            </a:rPr>
            <a:t>483</a:t>
          </a:r>
          <a:r>
            <a:rPr kumimoji="1" lang="ja-JP" altLang="en-US" sz="1100">
              <a:solidFill>
                <a:schemeClr val="dk1"/>
              </a:solidFill>
              <a:effectLst/>
              <a:latin typeface="+mn-lt"/>
              <a:ea typeface="+mn-ea"/>
              <a:cs typeface="+mn-cs"/>
            </a:rPr>
            <a:t>百万円となった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公共施設等維持管理基金：公共施設等の適切な機能の維持管理等に向けて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268</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災害対策基金：災害時に備えるため、</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170</a:t>
          </a:r>
          <a:r>
            <a:rPr kumimoji="1" lang="ja-JP" altLang="ja-JP" sz="1100">
              <a:solidFill>
                <a:schemeClr val="dk1"/>
              </a:solidFill>
              <a:effectLst/>
              <a:latin typeface="+mn-lt"/>
              <a:ea typeface="+mn-ea"/>
              <a:cs typeface="+mn-cs"/>
            </a:rPr>
            <a:t>百万円となった。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子育て・定住応援基金：子育て支援・定住促進施策に充当する額が抑えられたため、</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協働のまちづくり基金：米作り農家応援事業等の農業施策に活用を行っていく。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義務教育施設整備基金：小学校の統合等に向けた整備費の財源として活用していく。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公共施設等維持管理基金：公共施設等の適切な機能の維持管理等に向けて、必要となる財源を引き続き確保していく予定である。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災害対策基金：災害時に備えるため、積立を計画的に行っていく予定である。</a:t>
          </a:r>
          <a:endParaRPr lang="ja-JP" altLang="ja-JP" sz="1400">
            <a:effectLst/>
          </a:endParaRPr>
        </a:p>
        <a:p>
          <a:r>
            <a:rPr kumimoji="1" lang="ja-JP" altLang="ja-JP" sz="1100">
              <a:solidFill>
                <a:schemeClr val="dk1"/>
              </a:solidFill>
              <a:effectLst/>
              <a:latin typeface="+mn-lt"/>
              <a:ea typeface="+mn-ea"/>
              <a:cs typeface="+mn-cs"/>
            </a:rPr>
            <a:t>子育て・定住応援基金：子育て支援・定住促進施策の貴重な財源として、引き続き活用していく。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財政調整基金は、前年度から</a:t>
          </a:r>
          <a:r>
            <a:rPr kumimoji="1" lang="en-US" altLang="ja-JP" sz="1100">
              <a:solidFill>
                <a:schemeClr val="dk1"/>
              </a:solidFill>
              <a:effectLst/>
              <a:latin typeface="+mn-lt"/>
              <a:ea typeface="+mn-ea"/>
              <a:cs typeface="+mn-cs"/>
            </a:rPr>
            <a:t>329</a:t>
          </a:r>
          <a:r>
            <a:rPr kumimoji="1" lang="ja-JP" altLang="ja-JP" sz="1100">
              <a:solidFill>
                <a:schemeClr val="dk1"/>
              </a:solidFill>
              <a:effectLst/>
              <a:latin typeface="+mn-lt"/>
              <a:ea typeface="+mn-ea"/>
              <a:cs typeface="+mn-cs"/>
            </a:rPr>
            <a:t>百万円増加し、</a:t>
          </a:r>
          <a:r>
            <a:rPr kumimoji="1" lang="en-US" altLang="ja-JP" sz="1100">
              <a:solidFill>
                <a:schemeClr val="dk1"/>
              </a:solidFill>
              <a:effectLst/>
              <a:latin typeface="+mn-lt"/>
              <a:ea typeface="+mn-ea"/>
              <a:cs typeface="+mn-cs"/>
            </a:rPr>
            <a:t>2,688</a:t>
          </a:r>
          <a:r>
            <a:rPr kumimoji="1" lang="ja-JP" altLang="ja-JP" sz="1100">
              <a:solidFill>
                <a:schemeClr val="dk1"/>
              </a:solidFill>
              <a:effectLst/>
              <a:latin typeface="+mn-lt"/>
              <a:ea typeface="+mn-ea"/>
              <a:cs typeface="+mn-cs"/>
            </a:rPr>
            <a:t>百万円となっている。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4年度は</a:t>
          </a:r>
          <a:r>
            <a:rPr kumimoji="1" lang="ja-JP" altLang="ja-JP" sz="1100">
              <a:solidFill>
                <a:schemeClr val="dk1"/>
              </a:solidFill>
              <a:effectLst/>
              <a:latin typeface="+mn-lt"/>
              <a:ea typeface="+mn-ea"/>
              <a:cs typeface="+mn-cs"/>
            </a:rPr>
            <a:t>、積立</a:t>
          </a:r>
          <a:r>
            <a:rPr kumimoji="1" lang="en-US" altLang="ja-JP" sz="1100">
              <a:solidFill>
                <a:schemeClr val="dk1"/>
              </a:solidFill>
              <a:effectLst/>
              <a:latin typeface="+mn-lt"/>
              <a:ea typeface="+mn-ea"/>
              <a:cs typeface="+mn-cs"/>
            </a:rPr>
            <a:t>529</a:t>
          </a:r>
          <a:r>
            <a:rPr lang="en-US" altLang="ja-JP" sz="1100" b="0" i="0" baseline="0">
              <a:solidFill>
                <a:schemeClr val="dk1"/>
              </a:solidFill>
              <a:effectLst/>
              <a:latin typeface="+mn-lt"/>
              <a:ea typeface="+mn-ea"/>
              <a:cs typeface="+mn-cs"/>
            </a:rPr>
            <a:t>,281</a:t>
          </a:r>
          <a:r>
            <a:rPr kumimoji="1" lang="ja-JP" altLang="ja-JP" sz="1100">
              <a:solidFill>
                <a:schemeClr val="dk1"/>
              </a:solidFill>
              <a:effectLst/>
              <a:latin typeface="+mn-lt"/>
              <a:ea typeface="+mn-ea"/>
              <a:cs typeface="+mn-cs"/>
            </a:rPr>
            <a:t>千円に対し、取り崩し</a:t>
          </a:r>
          <a:r>
            <a:rPr kumimoji="1" lang="en-US" altLang="ja-JP" sz="1100">
              <a:solidFill>
                <a:schemeClr val="dk1"/>
              </a:solidFill>
              <a:effectLst/>
              <a:latin typeface="+mn-lt"/>
              <a:ea typeface="+mn-ea"/>
              <a:cs typeface="+mn-cs"/>
            </a:rPr>
            <a:t>200,000</a:t>
          </a:r>
          <a:r>
            <a:rPr kumimoji="1" lang="ja-JP" altLang="ja-JP" sz="1100">
              <a:solidFill>
                <a:schemeClr val="dk1"/>
              </a:solidFill>
              <a:effectLst/>
              <a:latin typeface="+mn-lt"/>
              <a:ea typeface="+mn-ea"/>
              <a:cs typeface="+mn-cs"/>
            </a:rPr>
            <a:t>千円となったことにより増加となった。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今後、地方交付税の縮減等に伴い、中長期的には基金残高が減少していくことが想定される。</a:t>
          </a:r>
          <a:endParaRPr lang="ja-JP" altLang="ja-JP" sz="1400">
            <a:effectLst/>
          </a:endParaRPr>
        </a:p>
        <a:p>
          <a:r>
            <a:rPr kumimoji="1" lang="ja-JP" altLang="ja-JP" sz="1100">
              <a:solidFill>
                <a:schemeClr val="dk1"/>
              </a:solidFill>
              <a:effectLst/>
              <a:latin typeface="+mn-lt"/>
              <a:ea typeface="+mn-ea"/>
              <a:cs typeface="+mn-cs"/>
            </a:rPr>
            <a:t>標準財政規模に応じた適切な基金残高が確保できるよう努める。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償還のための取り崩しや基金の積立もなかったため、基金残高は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百万円から増減なし。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地方債の現在高の減少、借入額の抑制等により、起債償還額は年々減少しており、当面は取り崩しや積立を行う予定はない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EF7568-0D1B-4621-A308-51B8BB932B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02C49B2-D958-4648-89A9-E5A9B986B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2E0EDACE-7A4F-4655-92E2-775B0910250A}"/>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6C7C59E5-FCE3-4425-88B3-AE981CB06382}"/>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21693552-58E1-4D8D-9A1C-B8C237EB8AB8}"/>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DEE215D0-01A0-446E-8914-3705FE946EA3}"/>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F4EC77EC-BE86-46AA-B3B1-A66A9A6E24B8}"/>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F1298D7E-44DE-462C-960F-62C21C97AF8F}"/>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9A7E0FBC-FDBA-4261-B0AE-13808F59770A}"/>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A62913DF-784F-4ACC-AE9C-769113FBBF79}"/>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E3038C74-DD27-418A-824E-2491ED0E6608}"/>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AA6796C8-8466-454E-A903-119FDC38F246}"/>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712E82D-DA20-4A8F-8423-0E979F6BDF99}"/>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5BEF9E80-EE9D-45D2-A2A0-BC5286536335}"/>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1B796193-4ECE-42ED-AEF8-2C863B6C3672}"/>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8B264189-187F-4753-9EC6-B7EECA16E73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5CF67520-3CEC-4DD9-AC09-30CB1EFF5F2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BDF15CD1-EB9B-4273-AA25-488CEB62BE8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F5E0C229-CE24-47A7-9F1F-326F799C28C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DAF609FA-AD75-4C39-84B5-B94F87B811E9}"/>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642617D2-CBC3-44ED-9206-B0CC08E4DB1A}"/>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A7ECC24D-9177-4D1B-AB42-761F82BF43E9}"/>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EBAFAAB1-F090-4CA2-B3EC-B88370C8200E}"/>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F12A70E8-E6FB-4644-9ECC-4B6DE599CD28}"/>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DFD9B919-0200-4567-AFFD-0044669E6CA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A24B79E3-DD3D-4B68-AD82-0D7A7975D9D4}"/>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C0DE1081-FE76-4693-90C7-6635296374F4}"/>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4654851-68BF-4711-9C13-25385FECFA0C}"/>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3ED91684-D08E-4A6E-860F-2B58D2F0DA5D}"/>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3E4950AD-2369-482C-8148-739604B5B31C}"/>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BF7C382B-7258-4336-9484-D724A5725EE1}"/>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51C13700-80BF-4D35-8A61-A19CE9A62DF5}"/>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85348B92-4BF4-465C-BB01-8570CE1C4754}"/>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EF375C53-9C67-4184-9069-340E2DF5D13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16C7F7F1-FF66-4DAC-B1D3-EE65DCEFF5AF}"/>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1DA7896-0058-473C-B42C-F5D7F3129303}"/>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F7275DA1-5F23-41D7-B951-51D1071C4451}"/>
            </a:ext>
          </a:extLst>
        </xdr:cNvPr>
        <xdr:cNvSpPr txBox="1"/>
      </xdr:nvSpPr>
      <xdr:spPr>
        <a:xfrm>
          <a:off x="419100" y="34067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9D0A2585-1CD0-49B1-9555-60D60D1EC5A9}"/>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C1D6CA20-84C5-47D4-B7E1-0048523EFCEC}"/>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17E0593C-439E-4764-A6A1-4B18A7B6A514}"/>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C1C7569F-E79D-4F64-BD7E-9C697BCF58D8}"/>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F3D5E6E-A283-450D-927D-D31216216EA7}"/>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AE3A608A-07BD-407F-9B69-3650EF5E30D7}"/>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DEE69206-E66F-4565-88DC-A824349576C7}"/>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C23F7F1A-6DE2-4BE7-BD6B-BD946558983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2A26C5E4-B9EE-4EC9-84FA-8EFC1A66BDBB}"/>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4135D7C8-CADD-49D8-836B-CAFF6E5C309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F511906D-92C9-4516-A1F6-049794F7F772}"/>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EE5FFBAB-6C39-47A8-AEDC-CDED324A5249}"/>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3C1AB58-CC35-4F96-8916-CAC0C30A442F}"/>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6D795AF2-F36F-4D19-954E-3A341AB73F9F}"/>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有形固定資産減価償却率は類似団体と同様緩やかに上昇しており、公共施設の老朽化が進んでいる。</a:t>
          </a:r>
          <a:endParaRPr lang="ja-JP" altLang="ja-JP">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年度に改定した公共施設等総合管理計画では、計画的に公共施設等の整備や維持管理を行い、長寿命化を図りながら公共施設等の利活用の促進や統廃合を進める方針としている。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A5BB98D1-5290-4AFE-882B-0381F7F90E05}"/>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AC04DBE-E939-419F-B950-4643A321B617}"/>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8B25E2E6-6B3E-4E8C-9B46-35E537412ABF}"/>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2806C232-CF0C-4B18-ABC5-D07C42B73402}"/>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7E68E80F-A933-4035-A302-4CC0DEFB89D4}"/>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AF1760B2-9472-45C8-981F-4C8215B1A2C3}"/>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1D8AE063-23CC-43BA-8E6F-60FC459DFEDF}"/>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C60F5101-4728-45AF-861F-78D12629DFB0}"/>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F3E07A7E-E4B6-4D3C-95C2-A626944010BF}"/>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B6D749AD-E5AB-41E6-BF96-D66AEA5844EA}"/>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5DC42EED-D702-4669-BCD4-B5D86983C66B}"/>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514D6CF0-E8D6-47E1-A9D1-6B77FFDCECA8}"/>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D6DDDDCC-91B7-4632-8F21-178358BF963F}"/>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5C4BA87-BCB7-4017-BFA1-E539493F2CD4}"/>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74F5747C-02A4-4CFF-9BBD-E4683876C766}"/>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A29DD2E8-6C21-434F-AB6E-E42840E7069E}"/>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35</xdr:row>
      <xdr:rowOff>26670</xdr:rowOff>
    </xdr:to>
    <xdr:cxnSp macro="">
      <xdr:nvCxnSpPr>
        <xdr:cNvPr id="69" name="直線コネクタ 68">
          <a:extLst>
            <a:ext uri="{FF2B5EF4-FFF2-40B4-BE49-F238E27FC236}">
              <a16:creationId xmlns:a16="http://schemas.microsoft.com/office/drawing/2014/main" id="{3DB35DE0-7F59-4300-9FE6-D75D4A7A8737}"/>
            </a:ext>
          </a:extLst>
        </xdr:cNvPr>
        <xdr:cNvCxnSpPr/>
      </xdr:nvCxnSpPr>
      <xdr:spPr>
        <a:xfrm flipV="1">
          <a:off x="4300220" y="5264362"/>
          <a:ext cx="1270" cy="133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30497</xdr:rowOff>
    </xdr:from>
    <xdr:ext cx="405111" cy="259045"/>
    <xdr:sp macro="" textlink="">
      <xdr:nvSpPr>
        <xdr:cNvPr id="70" name="有形固定資産減価償却率最小値テキスト">
          <a:extLst>
            <a:ext uri="{FF2B5EF4-FFF2-40B4-BE49-F238E27FC236}">
              <a16:creationId xmlns:a16="http://schemas.microsoft.com/office/drawing/2014/main" id="{9F88006C-FF0E-4FE4-B359-649CF09966E1}"/>
            </a:ext>
          </a:extLst>
        </xdr:cNvPr>
        <xdr:cNvSpPr txBox="1"/>
      </xdr:nvSpPr>
      <xdr:spPr>
        <a:xfrm>
          <a:off x="4352925"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26670</xdr:rowOff>
    </xdr:from>
    <xdr:to>
      <xdr:col>23</xdr:col>
      <xdr:colOff>174625</xdr:colOff>
      <xdr:row>35</xdr:row>
      <xdr:rowOff>26670</xdr:rowOff>
    </xdr:to>
    <xdr:cxnSp macro="">
      <xdr:nvCxnSpPr>
        <xdr:cNvPr id="71" name="直線コネクタ 70">
          <a:extLst>
            <a:ext uri="{FF2B5EF4-FFF2-40B4-BE49-F238E27FC236}">
              <a16:creationId xmlns:a16="http://schemas.microsoft.com/office/drawing/2014/main" id="{89897F28-82E5-4F79-B376-430756535DF7}"/>
            </a:ext>
          </a:extLst>
        </xdr:cNvPr>
        <xdr:cNvCxnSpPr/>
      </xdr:nvCxnSpPr>
      <xdr:spPr>
        <a:xfrm>
          <a:off x="4213225" y="659892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2" name="有形固定資産減価償却率最大値テキスト">
          <a:extLst>
            <a:ext uri="{FF2B5EF4-FFF2-40B4-BE49-F238E27FC236}">
              <a16:creationId xmlns:a16="http://schemas.microsoft.com/office/drawing/2014/main" id="{631C29F8-13F4-4DDA-BEDB-897F4D34ECDE}"/>
            </a:ext>
          </a:extLst>
        </xdr:cNvPr>
        <xdr:cNvSpPr txBox="1"/>
      </xdr:nvSpPr>
      <xdr:spPr>
        <a:xfrm>
          <a:off x="4352925" y="505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3" name="直線コネクタ 72">
          <a:extLst>
            <a:ext uri="{FF2B5EF4-FFF2-40B4-BE49-F238E27FC236}">
              <a16:creationId xmlns:a16="http://schemas.microsoft.com/office/drawing/2014/main" id="{C68B201D-9B51-454E-A1CA-8EA0FBB7C790}"/>
            </a:ext>
          </a:extLst>
        </xdr:cNvPr>
        <xdr:cNvCxnSpPr/>
      </xdr:nvCxnSpPr>
      <xdr:spPr>
        <a:xfrm>
          <a:off x="4213225" y="526436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27322</xdr:rowOff>
    </xdr:from>
    <xdr:ext cx="405111" cy="259045"/>
    <xdr:sp macro="" textlink="">
      <xdr:nvSpPr>
        <xdr:cNvPr id="74" name="有形固定資産減価償却率平均値テキスト">
          <a:extLst>
            <a:ext uri="{FF2B5EF4-FFF2-40B4-BE49-F238E27FC236}">
              <a16:creationId xmlns:a16="http://schemas.microsoft.com/office/drawing/2014/main" id="{616FFE32-AED8-4EB1-A238-A526250B7E34}"/>
            </a:ext>
          </a:extLst>
        </xdr:cNvPr>
        <xdr:cNvSpPr txBox="1"/>
      </xdr:nvSpPr>
      <xdr:spPr>
        <a:xfrm>
          <a:off x="4352925" y="5939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75" name="フローチャート: 判断 74">
          <a:extLst>
            <a:ext uri="{FF2B5EF4-FFF2-40B4-BE49-F238E27FC236}">
              <a16:creationId xmlns:a16="http://schemas.microsoft.com/office/drawing/2014/main" id="{A6D0BB7F-9624-4A0C-A833-66EE377A8075}"/>
            </a:ext>
          </a:extLst>
        </xdr:cNvPr>
        <xdr:cNvSpPr/>
      </xdr:nvSpPr>
      <xdr:spPr>
        <a:xfrm>
          <a:off x="4251325"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147108</xdr:rowOff>
    </xdr:from>
    <xdr:to>
      <xdr:col>19</xdr:col>
      <xdr:colOff>187325</xdr:colOff>
      <xdr:row>32</xdr:row>
      <xdr:rowOff>77258</xdr:rowOff>
    </xdr:to>
    <xdr:sp macro="" textlink="">
      <xdr:nvSpPr>
        <xdr:cNvPr id="76" name="フローチャート: 判断 75">
          <a:extLst>
            <a:ext uri="{FF2B5EF4-FFF2-40B4-BE49-F238E27FC236}">
              <a16:creationId xmlns:a16="http://schemas.microsoft.com/office/drawing/2014/main" id="{A8CB1E6B-1131-4D3F-B5CB-691D357B798E}"/>
            </a:ext>
          </a:extLst>
        </xdr:cNvPr>
        <xdr:cNvSpPr/>
      </xdr:nvSpPr>
      <xdr:spPr>
        <a:xfrm>
          <a:off x="3616325" y="60589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7" name="フローチャート: 判断 76">
          <a:extLst>
            <a:ext uri="{FF2B5EF4-FFF2-40B4-BE49-F238E27FC236}">
              <a16:creationId xmlns:a16="http://schemas.microsoft.com/office/drawing/2014/main" id="{3CBD9A5D-4563-496B-BB26-EC54D8CA01EF}"/>
            </a:ext>
          </a:extLst>
        </xdr:cNvPr>
        <xdr:cNvSpPr/>
      </xdr:nvSpPr>
      <xdr:spPr>
        <a:xfrm>
          <a:off x="2930525" y="59582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167428</xdr:rowOff>
    </xdr:from>
    <xdr:to>
      <xdr:col>11</xdr:col>
      <xdr:colOff>187325</xdr:colOff>
      <xdr:row>31</xdr:row>
      <xdr:rowOff>97578</xdr:rowOff>
    </xdr:to>
    <xdr:sp macro="" textlink="">
      <xdr:nvSpPr>
        <xdr:cNvPr id="78" name="フローチャート: 判断 77">
          <a:extLst>
            <a:ext uri="{FF2B5EF4-FFF2-40B4-BE49-F238E27FC236}">
              <a16:creationId xmlns:a16="http://schemas.microsoft.com/office/drawing/2014/main" id="{29288CB6-7A29-45E4-AAFA-129DF0D2B4D3}"/>
            </a:ext>
          </a:extLst>
        </xdr:cNvPr>
        <xdr:cNvSpPr/>
      </xdr:nvSpPr>
      <xdr:spPr>
        <a:xfrm>
          <a:off x="2244725" y="59141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9" name="フローチャート: 判断 78">
          <a:extLst>
            <a:ext uri="{FF2B5EF4-FFF2-40B4-BE49-F238E27FC236}">
              <a16:creationId xmlns:a16="http://schemas.microsoft.com/office/drawing/2014/main" id="{7B2C57AE-1BDA-41E0-BA45-C0C9B074FAE1}"/>
            </a:ext>
          </a:extLst>
        </xdr:cNvPr>
        <xdr:cNvSpPr/>
      </xdr:nvSpPr>
      <xdr:spPr>
        <a:xfrm>
          <a:off x="1558925" y="58781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C253873-3A23-4BAC-A842-F95CE39B97EB}"/>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8421D0F-1F85-49F8-96E2-0F7C0C92541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6556289-581C-44D4-908F-863EA7AF3B65}"/>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21DE1B6-621A-4C8A-BEC6-4F3261694EB8}"/>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2DC96288-97E1-4527-BA64-A2B154FB8526}"/>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101600</xdr:rowOff>
    </xdr:from>
    <xdr:to>
      <xdr:col>23</xdr:col>
      <xdr:colOff>136525</xdr:colOff>
      <xdr:row>33</xdr:row>
      <xdr:rowOff>31750</xdr:rowOff>
    </xdr:to>
    <xdr:sp macro="" textlink="">
      <xdr:nvSpPr>
        <xdr:cNvPr id="85" name="楕円 84">
          <a:extLst>
            <a:ext uri="{FF2B5EF4-FFF2-40B4-BE49-F238E27FC236}">
              <a16:creationId xmlns:a16="http://schemas.microsoft.com/office/drawing/2014/main" id="{2E81973C-2B38-45D1-B334-B323FACE6A68}"/>
            </a:ext>
          </a:extLst>
        </xdr:cNvPr>
        <xdr:cNvSpPr/>
      </xdr:nvSpPr>
      <xdr:spPr>
        <a:xfrm>
          <a:off x="4251325" y="6178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80027</xdr:rowOff>
    </xdr:from>
    <xdr:ext cx="405111" cy="259045"/>
    <xdr:sp macro="" textlink="">
      <xdr:nvSpPr>
        <xdr:cNvPr id="86" name="有形固定資産減価償却率該当値テキスト">
          <a:extLst>
            <a:ext uri="{FF2B5EF4-FFF2-40B4-BE49-F238E27FC236}">
              <a16:creationId xmlns:a16="http://schemas.microsoft.com/office/drawing/2014/main" id="{CC9C4979-C768-4185-9FEE-9CFA9400457B}"/>
            </a:ext>
          </a:extLst>
        </xdr:cNvPr>
        <xdr:cNvSpPr txBox="1"/>
      </xdr:nvSpPr>
      <xdr:spPr>
        <a:xfrm>
          <a:off x="4352925" y="615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33232</xdr:rowOff>
    </xdr:from>
    <xdr:to>
      <xdr:col>19</xdr:col>
      <xdr:colOff>187325</xdr:colOff>
      <xdr:row>32</xdr:row>
      <xdr:rowOff>134832</xdr:rowOff>
    </xdr:to>
    <xdr:sp macro="" textlink="">
      <xdr:nvSpPr>
        <xdr:cNvPr id="87" name="楕円 86">
          <a:extLst>
            <a:ext uri="{FF2B5EF4-FFF2-40B4-BE49-F238E27FC236}">
              <a16:creationId xmlns:a16="http://schemas.microsoft.com/office/drawing/2014/main" id="{47FBD7F2-F210-48AE-A178-09AE595DB79A}"/>
            </a:ext>
          </a:extLst>
        </xdr:cNvPr>
        <xdr:cNvSpPr/>
      </xdr:nvSpPr>
      <xdr:spPr>
        <a:xfrm>
          <a:off x="3616325" y="61101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84032</xdr:rowOff>
    </xdr:from>
    <xdr:to>
      <xdr:col>23</xdr:col>
      <xdr:colOff>85725</xdr:colOff>
      <xdr:row>32</xdr:row>
      <xdr:rowOff>152400</xdr:rowOff>
    </xdr:to>
    <xdr:cxnSp macro="">
      <xdr:nvCxnSpPr>
        <xdr:cNvPr id="88" name="直線コネクタ 87">
          <a:extLst>
            <a:ext uri="{FF2B5EF4-FFF2-40B4-BE49-F238E27FC236}">
              <a16:creationId xmlns:a16="http://schemas.microsoft.com/office/drawing/2014/main" id="{B7BCA27D-246A-4792-B168-8CBC600EE3F8}"/>
            </a:ext>
          </a:extLst>
        </xdr:cNvPr>
        <xdr:cNvCxnSpPr/>
      </xdr:nvCxnSpPr>
      <xdr:spPr>
        <a:xfrm>
          <a:off x="3667125" y="6160982"/>
          <a:ext cx="635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9" name="楕円 88">
          <a:extLst>
            <a:ext uri="{FF2B5EF4-FFF2-40B4-BE49-F238E27FC236}">
              <a16:creationId xmlns:a16="http://schemas.microsoft.com/office/drawing/2014/main" id="{4DAACEA5-A58C-4744-96D4-B195C03EE393}"/>
            </a:ext>
          </a:extLst>
        </xdr:cNvPr>
        <xdr:cNvSpPr/>
      </xdr:nvSpPr>
      <xdr:spPr>
        <a:xfrm>
          <a:off x="2930525" y="60445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84032</xdr:rowOff>
    </xdr:to>
    <xdr:cxnSp macro="">
      <xdr:nvCxnSpPr>
        <xdr:cNvPr id="90" name="直線コネクタ 89">
          <a:extLst>
            <a:ext uri="{FF2B5EF4-FFF2-40B4-BE49-F238E27FC236}">
              <a16:creationId xmlns:a16="http://schemas.microsoft.com/office/drawing/2014/main" id="{53DCBFE3-5798-45C5-8E49-13EBE9F8A730}"/>
            </a:ext>
          </a:extLst>
        </xdr:cNvPr>
        <xdr:cNvCxnSpPr/>
      </xdr:nvCxnSpPr>
      <xdr:spPr>
        <a:xfrm>
          <a:off x="2981325" y="6089015"/>
          <a:ext cx="6858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60748</xdr:rowOff>
    </xdr:from>
    <xdr:to>
      <xdr:col>11</xdr:col>
      <xdr:colOff>187325</xdr:colOff>
      <xdr:row>31</xdr:row>
      <xdr:rowOff>162348</xdr:rowOff>
    </xdr:to>
    <xdr:sp macro="" textlink="">
      <xdr:nvSpPr>
        <xdr:cNvPr id="91" name="楕円 90">
          <a:extLst>
            <a:ext uri="{FF2B5EF4-FFF2-40B4-BE49-F238E27FC236}">
              <a16:creationId xmlns:a16="http://schemas.microsoft.com/office/drawing/2014/main" id="{06B743E9-1544-44B0-B4ED-5D5ECD56089C}"/>
            </a:ext>
          </a:extLst>
        </xdr:cNvPr>
        <xdr:cNvSpPr/>
      </xdr:nvSpPr>
      <xdr:spPr>
        <a:xfrm>
          <a:off x="2244725" y="59725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111548</xdr:rowOff>
    </xdr:from>
    <xdr:to>
      <xdr:col>15</xdr:col>
      <xdr:colOff>136525</xdr:colOff>
      <xdr:row>32</xdr:row>
      <xdr:rowOff>12065</xdr:rowOff>
    </xdr:to>
    <xdr:cxnSp macro="">
      <xdr:nvCxnSpPr>
        <xdr:cNvPr id="92" name="直線コネクタ 91">
          <a:extLst>
            <a:ext uri="{FF2B5EF4-FFF2-40B4-BE49-F238E27FC236}">
              <a16:creationId xmlns:a16="http://schemas.microsoft.com/office/drawing/2014/main" id="{EBFA6D02-B077-4DDC-89C9-C48AD5F4CC30}"/>
            </a:ext>
          </a:extLst>
        </xdr:cNvPr>
        <xdr:cNvCxnSpPr/>
      </xdr:nvCxnSpPr>
      <xdr:spPr>
        <a:xfrm>
          <a:off x="2295525" y="6023398"/>
          <a:ext cx="685800" cy="6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163830</xdr:rowOff>
    </xdr:from>
    <xdr:to>
      <xdr:col>7</xdr:col>
      <xdr:colOff>187325</xdr:colOff>
      <xdr:row>31</xdr:row>
      <xdr:rowOff>93980</xdr:rowOff>
    </xdr:to>
    <xdr:sp macro="" textlink="">
      <xdr:nvSpPr>
        <xdr:cNvPr id="93" name="楕円 92">
          <a:extLst>
            <a:ext uri="{FF2B5EF4-FFF2-40B4-BE49-F238E27FC236}">
              <a16:creationId xmlns:a16="http://schemas.microsoft.com/office/drawing/2014/main" id="{56900929-A969-4978-9341-A07ADDBBC0AB}"/>
            </a:ext>
          </a:extLst>
        </xdr:cNvPr>
        <xdr:cNvSpPr/>
      </xdr:nvSpPr>
      <xdr:spPr>
        <a:xfrm>
          <a:off x="1558925" y="59105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111548</xdr:rowOff>
    </xdr:to>
    <xdr:cxnSp macro="">
      <xdr:nvCxnSpPr>
        <xdr:cNvPr id="94" name="直線コネクタ 93">
          <a:extLst>
            <a:ext uri="{FF2B5EF4-FFF2-40B4-BE49-F238E27FC236}">
              <a16:creationId xmlns:a16="http://schemas.microsoft.com/office/drawing/2014/main" id="{BA8C1518-BDDB-40A0-803C-2CC2C9840A05}"/>
            </a:ext>
          </a:extLst>
        </xdr:cNvPr>
        <xdr:cNvCxnSpPr/>
      </xdr:nvCxnSpPr>
      <xdr:spPr>
        <a:xfrm>
          <a:off x="1609725" y="5955030"/>
          <a:ext cx="6858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93785</xdr:rowOff>
    </xdr:from>
    <xdr:ext cx="405111" cy="259045"/>
    <xdr:sp macro="" textlink="">
      <xdr:nvSpPr>
        <xdr:cNvPr id="95" name="n_1aveValue有形固定資産減価償却率">
          <a:extLst>
            <a:ext uri="{FF2B5EF4-FFF2-40B4-BE49-F238E27FC236}">
              <a16:creationId xmlns:a16="http://schemas.microsoft.com/office/drawing/2014/main" id="{DC0C239D-3E54-4298-96B7-2A4689F95E86}"/>
            </a:ext>
          </a:extLst>
        </xdr:cNvPr>
        <xdr:cNvSpPr txBox="1"/>
      </xdr:nvSpPr>
      <xdr:spPr>
        <a:xfrm>
          <a:off x="3470919"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6" name="n_2aveValue有形固定資産減価償却率">
          <a:extLst>
            <a:ext uri="{FF2B5EF4-FFF2-40B4-BE49-F238E27FC236}">
              <a16:creationId xmlns:a16="http://schemas.microsoft.com/office/drawing/2014/main" id="{50E6F4CB-96CD-42FA-8267-68C705785201}"/>
            </a:ext>
          </a:extLst>
        </xdr:cNvPr>
        <xdr:cNvSpPr txBox="1"/>
      </xdr:nvSpPr>
      <xdr:spPr>
        <a:xfrm>
          <a:off x="2797819"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114105</xdr:rowOff>
    </xdr:from>
    <xdr:ext cx="405111" cy="259045"/>
    <xdr:sp macro="" textlink="">
      <xdr:nvSpPr>
        <xdr:cNvPr id="97" name="n_3aveValue有形固定資産減価償却率">
          <a:extLst>
            <a:ext uri="{FF2B5EF4-FFF2-40B4-BE49-F238E27FC236}">
              <a16:creationId xmlns:a16="http://schemas.microsoft.com/office/drawing/2014/main" id="{4421FB7A-052E-4DAF-9A55-5572F5BC9F40}"/>
            </a:ext>
          </a:extLst>
        </xdr:cNvPr>
        <xdr:cNvSpPr txBox="1"/>
      </xdr:nvSpPr>
      <xdr:spPr>
        <a:xfrm>
          <a:off x="2112019"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8" name="n_4aveValue有形固定資産減価償却率">
          <a:extLst>
            <a:ext uri="{FF2B5EF4-FFF2-40B4-BE49-F238E27FC236}">
              <a16:creationId xmlns:a16="http://schemas.microsoft.com/office/drawing/2014/main" id="{30825B05-6475-49B2-8D92-EE7719405961}"/>
            </a:ext>
          </a:extLst>
        </xdr:cNvPr>
        <xdr:cNvSpPr txBox="1"/>
      </xdr:nvSpPr>
      <xdr:spPr>
        <a:xfrm>
          <a:off x="142621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125959</xdr:rowOff>
    </xdr:from>
    <xdr:ext cx="405111" cy="259045"/>
    <xdr:sp macro="" textlink="">
      <xdr:nvSpPr>
        <xdr:cNvPr id="99" name="n_1mainValue有形固定資産減価償却率">
          <a:extLst>
            <a:ext uri="{FF2B5EF4-FFF2-40B4-BE49-F238E27FC236}">
              <a16:creationId xmlns:a16="http://schemas.microsoft.com/office/drawing/2014/main" id="{4303F0C7-9823-4416-9498-A3D6A58355BB}"/>
            </a:ext>
          </a:extLst>
        </xdr:cNvPr>
        <xdr:cNvSpPr txBox="1"/>
      </xdr:nvSpPr>
      <xdr:spPr>
        <a:xfrm>
          <a:off x="3470919" y="6202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0" name="n_2mainValue有形固定資産減価償却率">
          <a:extLst>
            <a:ext uri="{FF2B5EF4-FFF2-40B4-BE49-F238E27FC236}">
              <a16:creationId xmlns:a16="http://schemas.microsoft.com/office/drawing/2014/main" id="{15D94D3C-B849-46F6-B86F-771D88AA66A6}"/>
            </a:ext>
          </a:extLst>
        </xdr:cNvPr>
        <xdr:cNvSpPr txBox="1"/>
      </xdr:nvSpPr>
      <xdr:spPr>
        <a:xfrm>
          <a:off x="2797819"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153475</xdr:rowOff>
    </xdr:from>
    <xdr:ext cx="405111" cy="259045"/>
    <xdr:sp macro="" textlink="">
      <xdr:nvSpPr>
        <xdr:cNvPr id="101" name="n_3mainValue有形固定資産減価償却率">
          <a:extLst>
            <a:ext uri="{FF2B5EF4-FFF2-40B4-BE49-F238E27FC236}">
              <a16:creationId xmlns:a16="http://schemas.microsoft.com/office/drawing/2014/main" id="{EF03CD0D-3654-47DA-B17D-64A28DBCFDF5}"/>
            </a:ext>
          </a:extLst>
        </xdr:cNvPr>
        <xdr:cNvSpPr txBox="1"/>
      </xdr:nvSpPr>
      <xdr:spPr>
        <a:xfrm>
          <a:off x="2112019" y="606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85107</xdr:rowOff>
    </xdr:from>
    <xdr:ext cx="405111" cy="259045"/>
    <xdr:sp macro="" textlink="">
      <xdr:nvSpPr>
        <xdr:cNvPr id="102" name="n_4mainValue有形固定資産減価償却率">
          <a:extLst>
            <a:ext uri="{FF2B5EF4-FFF2-40B4-BE49-F238E27FC236}">
              <a16:creationId xmlns:a16="http://schemas.microsoft.com/office/drawing/2014/main" id="{F9189645-36C9-434B-AF1D-17F437BFD3E0}"/>
            </a:ext>
          </a:extLst>
        </xdr:cNvPr>
        <xdr:cNvSpPr txBox="1"/>
      </xdr:nvSpPr>
      <xdr:spPr>
        <a:xfrm>
          <a:off x="1426219"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DAD3660C-F48A-491E-A23D-B517D2329E15}"/>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DC90FB52-8F60-4BE6-9499-14588AA11BD2}"/>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CDBF6260-CD2D-4BEA-AD6D-8A6AF1D0BCC6}"/>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6B63FA79-1E00-457C-9875-98240FAE5353}"/>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9801C97-B372-4FC3-8C1D-571B909BB59B}"/>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13293E8B-8A96-43CD-A601-A7E87A28345A}"/>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AB63EFF-2CB7-4A56-AF24-5198F59D7CEE}"/>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12C479D0-65E8-48BA-A3CA-85E6089D856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14F7D4C-A534-4400-B5EA-680FB4E724E9}"/>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6BE59DED-6A99-439E-A13D-75951B9F1629}"/>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4DD4CD5-E97B-4291-91D4-D549B3C79658}"/>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EA19A9B2-C477-4AC5-97BE-E00B0A58CFB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FBF45DF-254C-4485-9EA0-38403C161447}"/>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債務償還比率は、全国平均、岡山県平均や類似団体と比較して、低くなっている。起債の発行抑制による将来負担額の減少及び充当可能基金の増加が影響している。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4ADAFFF-8811-4B33-AA66-155B92C50E04}"/>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FA43509D-7E68-46E2-B577-6FFA219541FD}"/>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83CA2CC-2125-45C8-977C-292A63AA1DCB}"/>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9E0D0245-9C20-4061-8146-B902BC2242D7}"/>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31B9DB07-9DA7-42DA-9523-98329A7AD610}"/>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78083536-FB86-4E4C-9BDE-A70D94004B66}"/>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5A3477D2-74F5-4A52-8E88-34A7812CBF96}"/>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F7F365CF-1ACC-4447-9BD0-144FA5176599}"/>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73B554EE-8CE1-4459-BD9F-AF2F28ED9DA0}"/>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52C4CF47-4D76-4E19-A162-39C2C6AB1358}"/>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6957ABCB-C924-4177-8223-3BE91995B904}"/>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947324E6-E8C2-4F47-8056-AEC53D9801C9}"/>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E2D2A982-E360-4130-AAA8-B214D74390A5}"/>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368C41CD-6398-48CB-872B-4BB749A479A0}"/>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83FDA306-7213-4E1B-B87A-0E8FF221A40E}"/>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DA07C6EF-18AC-4AEE-8600-CB4CA8F990AE}"/>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F5AB5694-FF21-49EB-8D11-FB4F3698D059}"/>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33" name="直線コネクタ 132">
          <a:extLst>
            <a:ext uri="{FF2B5EF4-FFF2-40B4-BE49-F238E27FC236}">
              <a16:creationId xmlns:a16="http://schemas.microsoft.com/office/drawing/2014/main" id="{B69D83CB-3565-44F2-85B0-8C05E7965839}"/>
            </a:ext>
          </a:extLst>
        </xdr:cNvPr>
        <xdr:cNvCxnSpPr/>
      </xdr:nvCxnSpPr>
      <xdr:spPr>
        <a:xfrm flipV="1">
          <a:off x="13323570" y="5118553"/>
          <a:ext cx="1269"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34" name="債務償還比率最小値テキスト">
          <a:extLst>
            <a:ext uri="{FF2B5EF4-FFF2-40B4-BE49-F238E27FC236}">
              <a16:creationId xmlns:a16="http://schemas.microsoft.com/office/drawing/2014/main" id="{A903FEAD-CABC-4C03-89B2-114C9C209A01}"/>
            </a:ext>
          </a:extLst>
        </xdr:cNvPr>
        <xdr:cNvSpPr txBox="1"/>
      </xdr:nvSpPr>
      <xdr:spPr>
        <a:xfrm>
          <a:off x="13376275" y="643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35" name="直線コネクタ 134">
          <a:extLst>
            <a:ext uri="{FF2B5EF4-FFF2-40B4-BE49-F238E27FC236}">
              <a16:creationId xmlns:a16="http://schemas.microsoft.com/office/drawing/2014/main" id="{EEBC14EF-75D4-42C2-B54D-2CE188CC4557}"/>
            </a:ext>
          </a:extLst>
        </xdr:cNvPr>
        <xdr:cNvCxnSpPr/>
      </xdr:nvCxnSpPr>
      <xdr:spPr>
        <a:xfrm>
          <a:off x="13255625" y="6432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1AF5FC47-BEA5-43C1-879B-B763599E27CE}"/>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B2AF91B9-943A-4621-AA6F-C32472C3E39A}"/>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107985</xdr:rowOff>
    </xdr:from>
    <xdr:ext cx="469744" cy="259045"/>
    <xdr:sp macro="" textlink="">
      <xdr:nvSpPr>
        <xdr:cNvPr id="138" name="債務償還比率平均値テキスト">
          <a:extLst>
            <a:ext uri="{FF2B5EF4-FFF2-40B4-BE49-F238E27FC236}">
              <a16:creationId xmlns:a16="http://schemas.microsoft.com/office/drawing/2014/main" id="{5D42CAC5-B3AA-467E-9218-B1A9BE54B1C9}"/>
            </a:ext>
          </a:extLst>
        </xdr:cNvPr>
        <xdr:cNvSpPr txBox="1"/>
      </xdr:nvSpPr>
      <xdr:spPr>
        <a:xfrm>
          <a:off x="13376275" y="5689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39" name="フローチャート: 判断 138">
          <a:extLst>
            <a:ext uri="{FF2B5EF4-FFF2-40B4-BE49-F238E27FC236}">
              <a16:creationId xmlns:a16="http://schemas.microsoft.com/office/drawing/2014/main" id="{A6993369-864D-41A6-AA48-7A76279B7F15}"/>
            </a:ext>
          </a:extLst>
        </xdr:cNvPr>
        <xdr:cNvSpPr/>
      </xdr:nvSpPr>
      <xdr:spPr>
        <a:xfrm>
          <a:off x="13293725" y="57112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40" name="フローチャート: 判断 139">
          <a:extLst>
            <a:ext uri="{FF2B5EF4-FFF2-40B4-BE49-F238E27FC236}">
              <a16:creationId xmlns:a16="http://schemas.microsoft.com/office/drawing/2014/main" id="{CB5EADD2-1F3C-4E1F-8A90-D25B4FE7C0C4}"/>
            </a:ext>
          </a:extLst>
        </xdr:cNvPr>
        <xdr:cNvSpPr/>
      </xdr:nvSpPr>
      <xdr:spPr>
        <a:xfrm>
          <a:off x="12639675" y="57301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41" name="フローチャート: 判断 140">
          <a:extLst>
            <a:ext uri="{FF2B5EF4-FFF2-40B4-BE49-F238E27FC236}">
              <a16:creationId xmlns:a16="http://schemas.microsoft.com/office/drawing/2014/main" id="{337B1859-4268-4223-9FF5-DFE2AB50F136}"/>
            </a:ext>
          </a:extLst>
        </xdr:cNvPr>
        <xdr:cNvSpPr/>
      </xdr:nvSpPr>
      <xdr:spPr>
        <a:xfrm>
          <a:off x="11953875" y="58721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42" name="フローチャート: 判断 141">
          <a:extLst>
            <a:ext uri="{FF2B5EF4-FFF2-40B4-BE49-F238E27FC236}">
              <a16:creationId xmlns:a16="http://schemas.microsoft.com/office/drawing/2014/main" id="{3CFD8AFE-9FB0-4DD1-BC71-5CB357C1041F}"/>
            </a:ext>
          </a:extLst>
        </xdr:cNvPr>
        <xdr:cNvSpPr/>
      </xdr:nvSpPr>
      <xdr:spPr>
        <a:xfrm>
          <a:off x="11268075" y="59879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43" name="フローチャート: 判断 142">
          <a:extLst>
            <a:ext uri="{FF2B5EF4-FFF2-40B4-BE49-F238E27FC236}">
              <a16:creationId xmlns:a16="http://schemas.microsoft.com/office/drawing/2014/main" id="{A359DFCC-9918-4EFD-A228-03FA449E943D}"/>
            </a:ext>
          </a:extLst>
        </xdr:cNvPr>
        <xdr:cNvSpPr/>
      </xdr:nvSpPr>
      <xdr:spPr>
        <a:xfrm>
          <a:off x="10582275" y="5986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C50656A-F26A-47A0-B344-551DB982BD06}"/>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193A1D1-98CD-470B-96E0-16111359CB8F}"/>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6FA43EB-33CC-40D3-8865-B8805FBE00F9}"/>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47AD61C3-F8B2-4084-892D-3346D2A513AA}"/>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9D88E7B5-2575-46CC-BA16-7211B359D734}"/>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123353</xdr:rowOff>
    </xdr:from>
    <xdr:to>
      <xdr:col>76</xdr:col>
      <xdr:colOff>73025</xdr:colOff>
      <xdr:row>29</xdr:row>
      <xdr:rowOff>53503</xdr:rowOff>
    </xdr:to>
    <xdr:sp macro="" textlink="">
      <xdr:nvSpPr>
        <xdr:cNvPr id="149" name="楕円 148">
          <a:extLst>
            <a:ext uri="{FF2B5EF4-FFF2-40B4-BE49-F238E27FC236}">
              <a16:creationId xmlns:a16="http://schemas.microsoft.com/office/drawing/2014/main" id="{85681F8E-0F48-48BC-B22F-0D787EE4ADD2}"/>
            </a:ext>
          </a:extLst>
        </xdr:cNvPr>
        <xdr:cNvSpPr/>
      </xdr:nvSpPr>
      <xdr:spPr>
        <a:xfrm>
          <a:off x="13293725" y="553990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146230</xdr:rowOff>
    </xdr:from>
    <xdr:ext cx="469744" cy="259045"/>
    <xdr:sp macro="" textlink="">
      <xdr:nvSpPr>
        <xdr:cNvPr id="150" name="債務償還比率該当値テキスト">
          <a:extLst>
            <a:ext uri="{FF2B5EF4-FFF2-40B4-BE49-F238E27FC236}">
              <a16:creationId xmlns:a16="http://schemas.microsoft.com/office/drawing/2014/main" id="{BECF5FC9-56F3-43A4-91E6-4538B4A6C0BC}"/>
            </a:ext>
          </a:extLst>
        </xdr:cNvPr>
        <xdr:cNvSpPr txBox="1"/>
      </xdr:nvSpPr>
      <xdr:spPr>
        <a:xfrm>
          <a:off x="13376275" y="539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63210</xdr:rowOff>
    </xdr:from>
    <xdr:to>
      <xdr:col>72</xdr:col>
      <xdr:colOff>123825</xdr:colOff>
      <xdr:row>28</xdr:row>
      <xdr:rowOff>164810</xdr:rowOff>
    </xdr:to>
    <xdr:sp macro="" textlink="">
      <xdr:nvSpPr>
        <xdr:cNvPr id="151" name="楕円 150">
          <a:extLst>
            <a:ext uri="{FF2B5EF4-FFF2-40B4-BE49-F238E27FC236}">
              <a16:creationId xmlns:a16="http://schemas.microsoft.com/office/drawing/2014/main" id="{500FEB47-31CC-47B2-B652-C5F6594F78D9}"/>
            </a:ext>
          </a:extLst>
        </xdr:cNvPr>
        <xdr:cNvSpPr/>
      </xdr:nvSpPr>
      <xdr:spPr>
        <a:xfrm>
          <a:off x="12639675" y="547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114010</xdr:rowOff>
    </xdr:from>
    <xdr:to>
      <xdr:col>76</xdr:col>
      <xdr:colOff>22225</xdr:colOff>
      <xdr:row>29</xdr:row>
      <xdr:rowOff>2703</xdr:rowOff>
    </xdr:to>
    <xdr:cxnSp macro="">
      <xdr:nvCxnSpPr>
        <xdr:cNvPr id="152" name="直線コネクタ 151">
          <a:extLst>
            <a:ext uri="{FF2B5EF4-FFF2-40B4-BE49-F238E27FC236}">
              <a16:creationId xmlns:a16="http://schemas.microsoft.com/office/drawing/2014/main" id="{3523B5D5-D6E2-49B2-A64B-8CDF03B1D2B8}"/>
            </a:ext>
          </a:extLst>
        </xdr:cNvPr>
        <xdr:cNvCxnSpPr/>
      </xdr:nvCxnSpPr>
      <xdr:spPr>
        <a:xfrm>
          <a:off x="12690475" y="5530560"/>
          <a:ext cx="635000" cy="5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44278</xdr:rowOff>
    </xdr:from>
    <xdr:to>
      <xdr:col>68</xdr:col>
      <xdr:colOff>123825</xdr:colOff>
      <xdr:row>29</xdr:row>
      <xdr:rowOff>145878</xdr:rowOff>
    </xdr:to>
    <xdr:sp macro="" textlink="">
      <xdr:nvSpPr>
        <xdr:cNvPr id="153" name="楕円 152">
          <a:extLst>
            <a:ext uri="{FF2B5EF4-FFF2-40B4-BE49-F238E27FC236}">
              <a16:creationId xmlns:a16="http://schemas.microsoft.com/office/drawing/2014/main" id="{936E4329-7051-4B01-B257-D66C8A5BEE6D}"/>
            </a:ext>
          </a:extLst>
        </xdr:cNvPr>
        <xdr:cNvSpPr/>
      </xdr:nvSpPr>
      <xdr:spPr>
        <a:xfrm>
          <a:off x="11953875" y="562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114010</xdr:rowOff>
    </xdr:from>
    <xdr:to>
      <xdr:col>72</xdr:col>
      <xdr:colOff>73025</xdr:colOff>
      <xdr:row>29</xdr:row>
      <xdr:rowOff>95078</xdr:rowOff>
    </xdr:to>
    <xdr:cxnSp macro="">
      <xdr:nvCxnSpPr>
        <xdr:cNvPr id="154" name="直線コネクタ 153">
          <a:extLst>
            <a:ext uri="{FF2B5EF4-FFF2-40B4-BE49-F238E27FC236}">
              <a16:creationId xmlns:a16="http://schemas.microsoft.com/office/drawing/2014/main" id="{AA5385CA-4E34-4A80-92E8-08A3B09C9924}"/>
            </a:ext>
          </a:extLst>
        </xdr:cNvPr>
        <xdr:cNvCxnSpPr/>
      </xdr:nvCxnSpPr>
      <xdr:spPr>
        <a:xfrm flipV="1">
          <a:off x="12004675" y="5530560"/>
          <a:ext cx="685800" cy="14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111207</xdr:rowOff>
    </xdr:from>
    <xdr:to>
      <xdr:col>64</xdr:col>
      <xdr:colOff>123825</xdr:colOff>
      <xdr:row>30</xdr:row>
      <xdr:rowOff>41357</xdr:rowOff>
    </xdr:to>
    <xdr:sp macro="" textlink="">
      <xdr:nvSpPr>
        <xdr:cNvPr id="155" name="楕円 154">
          <a:extLst>
            <a:ext uri="{FF2B5EF4-FFF2-40B4-BE49-F238E27FC236}">
              <a16:creationId xmlns:a16="http://schemas.microsoft.com/office/drawing/2014/main" id="{46B83F5B-8D76-4999-801E-3530BB15F0A3}"/>
            </a:ext>
          </a:extLst>
        </xdr:cNvPr>
        <xdr:cNvSpPr/>
      </xdr:nvSpPr>
      <xdr:spPr>
        <a:xfrm>
          <a:off x="11268075" y="5692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95078</xdr:rowOff>
    </xdr:from>
    <xdr:to>
      <xdr:col>68</xdr:col>
      <xdr:colOff>73025</xdr:colOff>
      <xdr:row>29</xdr:row>
      <xdr:rowOff>162007</xdr:rowOff>
    </xdr:to>
    <xdr:cxnSp macro="">
      <xdr:nvCxnSpPr>
        <xdr:cNvPr id="156" name="直線コネクタ 155">
          <a:extLst>
            <a:ext uri="{FF2B5EF4-FFF2-40B4-BE49-F238E27FC236}">
              <a16:creationId xmlns:a16="http://schemas.microsoft.com/office/drawing/2014/main" id="{7A7F4E16-3506-4E8F-A3FC-2EEC3105477B}"/>
            </a:ext>
          </a:extLst>
        </xdr:cNvPr>
        <xdr:cNvCxnSpPr/>
      </xdr:nvCxnSpPr>
      <xdr:spPr>
        <a:xfrm flipV="1">
          <a:off x="11318875" y="5676728"/>
          <a:ext cx="6858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149452</xdr:rowOff>
    </xdr:from>
    <xdr:to>
      <xdr:col>60</xdr:col>
      <xdr:colOff>123825</xdr:colOff>
      <xdr:row>30</xdr:row>
      <xdr:rowOff>79602</xdr:rowOff>
    </xdr:to>
    <xdr:sp macro="" textlink="">
      <xdr:nvSpPr>
        <xdr:cNvPr id="157" name="楕円 156">
          <a:extLst>
            <a:ext uri="{FF2B5EF4-FFF2-40B4-BE49-F238E27FC236}">
              <a16:creationId xmlns:a16="http://schemas.microsoft.com/office/drawing/2014/main" id="{F820E20F-8E60-4155-AD0D-25220A9C8B83}"/>
            </a:ext>
          </a:extLst>
        </xdr:cNvPr>
        <xdr:cNvSpPr/>
      </xdr:nvSpPr>
      <xdr:spPr>
        <a:xfrm>
          <a:off x="10582275" y="57311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162007</xdr:rowOff>
    </xdr:from>
    <xdr:to>
      <xdr:col>64</xdr:col>
      <xdr:colOff>73025</xdr:colOff>
      <xdr:row>30</xdr:row>
      <xdr:rowOff>28802</xdr:rowOff>
    </xdr:to>
    <xdr:cxnSp macro="">
      <xdr:nvCxnSpPr>
        <xdr:cNvPr id="158" name="直線コネクタ 157">
          <a:extLst>
            <a:ext uri="{FF2B5EF4-FFF2-40B4-BE49-F238E27FC236}">
              <a16:creationId xmlns:a16="http://schemas.microsoft.com/office/drawing/2014/main" id="{21B396B8-358C-4B4A-97A5-ED15B9DC8D61}"/>
            </a:ext>
          </a:extLst>
        </xdr:cNvPr>
        <xdr:cNvCxnSpPr/>
      </xdr:nvCxnSpPr>
      <xdr:spPr>
        <a:xfrm flipV="1">
          <a:off x="10633075" y="5743657"/>
          <a:ext cx="685800" cy="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69804</xdr:rowOff>
    </xdr:from>
    <xdr:ext cx="469744" cy="259045"/>
    <xdr:sp macro="" textlink="">
      <xdr:nvSpPr>
        <xdr:cNvPr id="159" name="n_1aveValue債務償還比率">
          <a:extLst>
            <a:ext uri="{FF2B5EF4-FFF2-40B4-BE49-F238E27FC236}">
              <a16:creationId xmlns:a16="http://schemas.microsoft.com/office/drawing/2014/main" id="{8F4A8C59-1CF9-4E55-AD49-DB385E80ED6D}"/>
            </a:ext>
          </a:extLst>
        </xdr:cNvPr>
        <xdr:cNvSpPr txBox="1"/>
      </xdr:nvSpPr>
      <xdr:spPr>
        <a:xfrm>
          <a:off x="12461952" y="581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46708</xdr:rowOff>
    </xdr:from>
    <xdr:ext cx="469744" cy="259045"/>
    <xdr:sp macro="" textlink="">
      <xdr:nvSpPr>
        <xdr:cNvPr id="160" name="n_2aveValue債務償還比率">
          <a:extLst>
            <a:ext uri="{FF2B5EF4-FFF2-40B4-BE49-F238E27FC236}">
              <a16:creationId xmlns:a16="http://schemas.microsoft.com/office/drawing/2014/main" id="{6784CB97-45CF-44AE-8A38-568BEA3B35B7}"/>
            </a:ext>
          </a:extLst>
        </xdr:cNvPr>
        <xdr:cNvSpPr txBox="1"/>
      </xdr:nvSpPr>
      <xdr:spPr>
        <a:xfrm>
          <a:off x="11788852" y="595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168845</xdr:rowOff>
    </xdr:from>
    <xdr:ext cx="469744" cy="259045"/>
    <xdr:sp macro="" textlink="">
      <xdr:nvSpPr>
        <xdr:cNvPr id="161" name="n_3aveValue債務償還比率">
          <a:extLst>
            <a:ext uri="{FF2B5EF4-FFF2-40B4-BE49-F238E27FC236}">
              <a16:creationId xmlns:a16="http://schemas.microsoft.com/office/drawing/2014/main" id="{57D00C63-099A-4BB9-950D-27617252801F}"/>
            </a:ext>
          </a:extLst>
        </xdr:cNvPr>
        <xdr:cNvSpPr txBox="1"/>
      </xdr:nvSpPr>
      <xdr:spPr>
        <a:xfrm>
          <a:off x="11103052" y="607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167149</xdr:rowOff>
    </xdr:from>
    <xdr:ext cx="469744" cy="259045"/>
    <xdr:sp macro="" textlink="">
      <xdr:nvSpPr>
        <xdr:cNvPr id="162" name="n_4aveValue債務償還比率">
          <a:extLst>
            <a:ext uri="{FF2B5EF4-FFF2-40B4-BE49-F238E27FC236}">
              <a16:creationId xmlns:a16="http://schemas.microsoft.com/office/drawing/2014/main" id="{4EC186F3-2F42-40D4-A368-BEEAAAD8B6DD}"/>
            </a:ext>
          </a:extLst>
        </xdr:cNvPr>
        <xdr:cNvSpPr txBox="1"/>
      </xdr:nvSpPr>
      <xdr:spPr>
        <a:xfrm>
          <a:off x="10417252" y="607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9887</xdr:rowOff>
    </xdr:from>
    <xdr:ext cx="469744" cy="259045"/>
    <xdr:sp macro="" textlink="">
      <xdr:nvSpPr>
        <xdr:cNvPr id="163" name="n_1mainValue債務償還比率">
          <a:extLst>
            <a:ext uri="{FF2B5EF4-FFF2-40B4-BE49-F238E27FC236}">
              <a16:creationId xmlns:a16="http://schemas.microsoft.com/office/drawing/2014/main" id="{CB62006C-29A6-4BE0-B53F-8711042426E0}"/>
            </a:ext>
          </a:extLst>
        </xdr:cNvPr>
        <xdr:cNvSpPr txBox="1"/>
      </xdr:nvSpPr>
      <xdr:spPr>
        <a:xfrm>
          <a:off x="12461952" y="52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162405</xdr:rowOff>
    </xdr:from>
    <xdr:ext cx="469744" cy="259045"/>
    <xdr:sp macro="" textlink="">
      <xdr:nvSpPr>
        <xdr:cNvPr id="164" name="n_2mainValue債務償還比率">
          <a:extLst>
            <a:ext uri="{FF2B5EF4-FFF2-40B4-BE49-F238E27FC236}">
              <a16:creationId xmlns:a16="http://schemas.microsoft.com/office/drawing/2014/main" id="{FDAD4B49-61BA-4064-83A6-F3C5B9676D79}"/>
            </a:ext>
          </a:extLst>
        </xdr:cNvPr>
        <xdr:cNvSpPr txBox="1"/>
      </xdr:nvSpPr>
      <xdr:spPr>
        <a:xfrm>
          <a:off x="11788852" y="541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57884</xdr:rowOff>
    </xdr:from>
    <xdr:ext cx="469744" cy="259045"/>
    <xdr:sp macro="" textlink="">
      <xdr:nvSpPr>
        <xdr:cNvPr id="165" name="n_3mainValue債務償還比率">
          <a:extLst>
            <a:ext uri="{FF2B5EF4-FFF2-40B4-BE49-F238E27FC236}">
              <a16:creationId xmlns:a16="http://schemas.microsoft.com/office/drawing/2014/main" id="{DCBF5B86-4E7C-4E57-89A1-156CF8300F37}"/>
            </a:ext>
          </a:extLst>
        </xdr:cNvPr>
        <xdr:cNvSpPr txBox="1"/>
      </xdr:nvSpPr>
      <xdr:spPr>
        <a:xfrm>
          <a:off x="11103052" y="547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96129</xdr:rowOff>
    </xdr:from>
    <xdr:ext cx="469744" cy="259045"/>
    <xdr:sp macro="" textlink="">
      <xdr:nvSpPr>
        <xdr:cNvPr id="166" name="n_4mainValue債務償還比率">
          <a:extLst>
            <a:ext uri="{FF2B5EF4-FFF2-40B4-BE49-F238E27FC236}">
              <a16:creationId xmlns:a16="http://schemas.microsoft.com/office/drawing/2014/main" id="{ADD3F769-FF5E-4A85-8E80-F619443C731B}"/>
            </a:ext>
          </a:extLst>
        </xdr:cNvPr>
        <xdr:cNvSpPr txBox="1"/>
      </xdr:nvSpPr>
      <xdr:spPr>
        <a:xfrm>
          <a:off x="10417252" y="55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EC9ED861-B7BD-411C-A4C1-5090F59E6637}"/>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0997988-02B5-4404-8F42-35DF8B914A76}"/>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A93EB562-B2BC-4C2E-97E8-EB785A017914}"/>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8E4F97A-5C71-4BA3-B580-2DE827D4B89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836E557B-245A-4F61-ACDD-9523841E2EE4}"/>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2089B42F-D234-4649-A74C-2ED45AE2738A}"/>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CD5299-977A-409F-B4C3-389BDE53A6CD}"/>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5EBCC3-9CFB-4C62-9928-F4392DD38780}"/>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D1D7DC3-1B8D-44A4-952D-0E3E9D216F16}"/>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0E9128-CD7D-4616-A41B-A25355B98634}"/>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0FFFB1-4CB4-4B36-A094-973B65C9ECE9}"/>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0D38EF2-5639-4FD8-8903-058BC90D7743}"/>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18CB48D-139B-499C-AA25-783C145135E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4BD381-B3C4-44C4-BA10-85BBD391D8ED}"/>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8F356E-8B74-472D-9E68-BF68E781A80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669CFC-AC52-4CEA-8DAD-D0C2B0CBA4A2}"/>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B90A39-6306-4C01-9BF8-8B6688CAE92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EB518EA-1806-46F2-A4A6-2447E2212374}"/>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3A9800-E607-41CE-BE96-513A320063C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C96E8B-D8F3-4531-A8C4-EB570571F33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88D9FE-68D9-446C-A1A5-EC7822ADAFE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14F79D-EE56-4A48-8A3C-C52860967915}"/>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58F17D-3236-4387-8E3D-D4129AF74FCF}"/>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A1E13C-1E5C-41BE-86B2-DA7AE140F415}"/>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BD6720-C2F3-4C31-8A1D-C3C52E68733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F7740B-BC45-4FDB-9687-E488770EB66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F75B15-C0D7-4309-8D79-56B772740030}"/>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249685-0813-48A1-AD05-25C367F6D12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72063D-0CA8-4869-8759-AC8DCAFB804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862571C-B089-40BE-9263-C6D702DCC4E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F690D09-A46C-4660-A1DE-66ADA404E83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41D6D6-14AE-44F5-AAC1-5F2042091BC6}"/>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A9CEFA-1DF9-4097-B9FB-3DDABC0C1E94}"/>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E9629C-DBB5-4962-A581-92C0D377921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ABA822-0719-4E13-A1B3-011D2A18373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FBF34A-5DEA-4036-BC55-80380723937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894C15-7298-4B3E-9198-252BF9F22E5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06B84ED-36CE-4C2A-A4F4-5C307060662D}"/>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419A8D-DD61-4C8C-AD19-800D0A55E0CC}"/>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D2CCE71-5ECD-4E2D-B041-C3AA26CF7097}"/>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0134D11-1C6C-40E6-8A55-FEA89910B012}"/>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DC64A2-8996-4B13-9F9C-DCAB1EB4062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CC1564-9092-4CA2-BEBC-BE6E354B0C8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8BB6FA-7C02-421A-ADC2-8FDDF47B5BA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16F183-48B5-4513-BD61-3EC8C0C250C8}"/>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554CA3-A009-4A2E-ABF3-C7C15D6EBB7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9C1DFD-708E-4108-8FAF-55E0AFB9A69E}"/>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6BB4769-ED2C-446B-9B8D-D2B361C0FE09}"/>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C659B81-6158-4E92-BC8B-9276D54000E6}"/>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5CB98EF0-6372-466C-AC29-A054757F5E08}"/>
            </a:ext>
          </a:extLst>
        </xdr:cNvPr>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7C910E-39DA-47FE-B00E-501A5A6B6E73}"/>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13FF1B0-109E-41D6-B528-74C42BC7B6F1}"/>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C9EF5F5-8335-4229-BC32-F0D883E24AB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CE9ADC0-6776-4A7D-A884-0E50AC6A9E7C}"/>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1833AD-1569-4027-8454-37051DBD3871}"/>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07DE8D-9ADE-4D41-95EA-23038E74CDDF}"/>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31918F-8CBC-4568-871A-1E1EA5F97968}"/>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5A8C892-D635-44BB-BF27-B1C683A83AA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6C54DF6-2999-478B-8223-778C853351B3}"/>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A74EC1A5-0A92-4FBE-9C39-191537E84038}"/>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E41A69B-7AA1-41DF-A502-742FB8D16CF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64770</xdr:rowOff>
    </xdr:from>
    <xdr:to>
      <xdr:col>24</xdr:col>
      <xdr:colOff>62865</xdr:colOff>
      <xdr:row>41</xdr:row>
      <xdr:rowOff>160020</xdr:rowOff>
    </xdr:to>
    <xdr:cxnSp macro="">
      <xdr:nvCxnSpPr>
        <xdr:cNvPr id="57" name="直線コネクタ 56">
          <a:extLst>
            <a:ext uri="{FF2B5EF4-FFF2-40B4-BE49-F238E27FC236}">
              <a16:creationId xmlns:a16="http://schemas.microsoft.com/office/drawing/2014/main" id="{8F6BBA52-303A-47DA-BB6B-90E5F02DA121}"/>
            </a:ext>
          </a:extLst>
        </xdr:cNvPr>
        <xdr:cNvCxnSpPr/>
      </xdr:nvCxnSpPr>
      <xdr:spPr>
        <a:xfrm flipV="1">
          <a:off x="4177665" y="5519420"/>
          <a:ext cx="0" cy="14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a:extLst>
            <a:ext uri="{FF2B5EF4-FFF2-40B4-BE49-F238E27FC236}">
              <a16:creationId xmlns:a16="http://schemas.microsoft.com/office/drawing/2014/main" id="{4908915C-34E2-426B-9F33-289AD974E98F}"/>
            </a:ext>
          </a:extLst>
        </xdr:cNvPr>
        <xdr:cNvSpPr txBox="1"/>
      </xdr:nvSpPr>
      <xdr:spPr>
        <a:xfrm>
          <a:off x="4216400" y="693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a:extLst>
            <a:ext uri="{FF2B5EF4-FFF2-40B4-BE49-F238E27FC236}">
              <a16:creationId xmlns:a16="http://schemas.microsoft.com/office/drawing/2014/main" id="{52A996B9-4446-4E17-BE1A-FDEB38A47A62}"/>
            </a:ext>
          </a:extLst>
        </xdr:cNvPr>
        <xdr:cNvCxnSpPr/>
      </xdr:nvCxnSpPr>
      <xdr:spPr>
        <a:xfrm>
          <a:off x="4108450" y="6935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11447</xdr:rowOff>
    </xdr:from>
    <xdr:ext cx="405111" cy="259045"/>
    <xdr:sp macro="" textlink="">
      <xdr:nvSpPr>
        <xdr:cNvPr id="60" name="【道路】&#10;有形固定資産減価償却率最大値テキスト">
          <a:extLst>
            <a:ext uri="{FF2B5EF4-FFF2-40B4-BE49-F238E27FC236}">
              <a16:creationId xmlns:a16="http://schemas.microsoft.com/office/drawing/2014/main" id="{4EBD7C8E-DC58-4E2D-B89D-77570216BCC5}"/>
            </a:ext>
          </a:extLst>
        </xdr:cNvPr>
        <xdr:cNvSpPr txBox="1"/>
      </xdr:nvSpPr>
      <xdr:spPr>
        <a:xfrm>
          <a:off x="4216400" y="53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64770</xdr:rowOff>
    </xdr:from>
    <xdr:to>
      <xdr:col>24</xdr:col>
      <xdr:colOff>152400</xdr:colOff>
      <xdr:row>33</xdr:row>
      <xdr:rowOff>64770</xdr:rowOff>
    </xdr:to>
    <xdr:cxnSp macro="">
      <xdr:nvCxnSpPr>
        <xdr:cNvPr id="61" name="直線コネクタ 60">
          <a:extLst>
            <a:ext uri="{FF2B5EF4-FFF2-40B4-BE49-F238E27FC236}">
              <a16:creationId xmlns:a16="http://schemas.microsoft.com/office/drawing/2014/main" id="{B23340F9-98D6-4498-9DBC-6C3A09B63544}"/>
            </a:ext>
          </a:extLst>
        </xdr:cNvPr>
        <xdr:cNvCxnSpPr/>
      </xdr:nvCxnSpPr>
      <xdr:spPr>
        <a:xfrm>
          <a:off x="4108450" y="5519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87AB3970-A3B5-4679-828F-C8AAAE593CB9}"/>
            </a:ext>
          </a:extLst>
        </xdr:cNvPr>
        <xdr:cNvSpPr txBox="1"/>
      </xdr:nvSpPr>
      <xdr:spPr>
        <a:xfrm>
          <a:off x="4216400" y="6032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3" name="フローチャート: 判断 62">
          <a:extLst>
            <a:ext uri="{FF2B5EF4-FFF2-40B4-BE49-F238E27FC236}">
              <a16:creationId xmlns:a16="http://schemas.microsoft.com/office/drawing/2014/main" id="{4F078332-D0A4-4516-8708-3CAC801EE846}"/>
            </a:ext>
          </a:extLst>
        </xdr:cNvPr>
        <xdr:cNvSpPr/>
      </xdr:nvSpPr>
      <xdr:spPr>
        <a:xfrm>
          <a:off x="412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55880</xdr:rowOff>
    </xdr:from>
    <xdr:to>
      <xdr:col>20</xdr:col>
      <xdr:colOff>38100</xdr:colOff>
      <xdr:row>37</xdr:row>
      <xdr:rowOff>157480</xdr:rowOff>
    </xdr:to>
    <xdr:sp macro="" textlink="">
      <xdr:nvSpPr>
        <xdr:cNvPr id="64" name="フローチャート: 判断 63">
          <a:extLst>
            <a:ext uri="{FF2B5EF4-FFF2-40B4-BE49-F238E27FC236}">
              <a16:creationId xmlns:a16="http://schemas.microsoft.com/office/drawing/2014/main" id="{67340519-95BA-4ED7-BCC3-CB051D1FB92A}"/>
            </a:ext>
          </a:extLst>
        </xdr:cNvPr>
        <xdr:cNvSpPr/>
      </xdr:nvSpPr>
      <xdr:spPr>
        <a:xfrm>
          <a:off x="3384550" y="6170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67310</xdr:rowOff>
    </xdr:from>
    <xdr:to>
      <xdr:col>15</xdr:col>
      <xdr:colOff>101600</xdr:colOff>
      <xdr:row>36</xdr:row>
      <xdr:rowOff>168910</xdr:rowOff>
    </xdr:to>
    <xdr:sp macro="" textlink="">
      <xdr:nvSpPr>
        <xdr:cNvPr id="65" name="フローチャート: 判断 64">
          <a:extLst>
            <a:ext uri="{FF2B5EF4-FFF2-40B4-BE49-F238E27FC236}">
              <a16:creationId xmlns:a16="http://schemas.microsoft.com/office/drawing/2014/main" id="{A6231582-9F4B-487A-9B66-16545F22EC73}"/>
            </a:ext>
          </a:extLst>
        </xdr:cNvPr>
        <xdr:cNvSpPr/>
      </xdr:nvSpPr>
      <xdr:spPr>
        <a:xfrm>
          <a:off x="2571750" y="6017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17780</xdr:rowOff>
    </xdr:from>
    <xdr:to>
      <xdr:col>10</xdr:col>
      <xdr:colOff>165100</xdr:colOff>
      <xdr:row>36</xdr:row>
      <xdr:rowOff>119380</xdr:rowOff>
    </xdr:to>
    <xdr:sp macro="" textlink="">
      <xdr:nvSpPr>
        <xdr:cNvPr id="66" name="フローチャート: 判断 65">
          <a:extLst>
            <a:ext uri="{FF2B5EF4-FFF2-40B4-BE49-F238E27FC236}">
              <a16:creationId xmlns:a16="http://schemas.microsoft.com/office/drawing/2014/main" id="{047CC600-7334-4677-AB79-932FC6CC6B8B}"/>
            </a:ext>
          </a:extLst>
        </xdr:cNvPr>
        <xdr:cNvSpPr/>
      </xdr:nvSpPr>
      <xdr:spPr>
        <a:xfrm>
          <a:off x="1778000" y="596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132080</xdr:rowOff>
    </xdr:from>
    <xdr:to>
      <xdr:col>6</xdr:col>
      <xdr:colOff>38100</xdr:colOff>
      <xdr:row>36</xdr:row>
      <xdr:rowOff>62230</xdr:rowOff>
    </xdr:to>
    <xdr:sp macro="" textlink="">
      <xdr:nvSpPr>
        <xdr:cNvPr id="67" name="フローチャート: 判断 66">
          <a:extLst>
            <a:ext uri="{FF2B5EF4-FFF2-40B4-BE49-F238E27FC236}">
              <a16:creationId xmlns:a16="http://schemas.microsoft.com/office/drawing/2014/main" id="{F7000894-75DB-4801-98F6-244F87BB8DD5}"/>
            </a:ext>
          </a:extLst>
        </xdr:cNvPr>
        <xdr:cNvSpPr/>
      </xdr:nvSpPr>
      <xdr:spPr>
        <a:xfrm>
          <a:off x="984250" y="59169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3D3034-F8FD-4702-92D3-B2D86FA862F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642CFAE-B305-41CC-B646-A20538006CF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CBB0D5-18D8-4E32-8EE8-0ECC09D4104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1EA7EF-541F-4B3D-B293-99A3E252D59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04845DF-882C-4652-9AAF-6200E7D4F94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a:extLst>
            <a:ext uri="{FF2B5EF4-FFF2-40B4-BE49-F238E27FC236}">
              <a16:creationId xmlns:a16="http://schemas.microsoft.com/office/drawing/2014/main" id="{59B2B435-27FF-47CC-9149-44EA83E1BC18}"/>
            </a:ext>
          </a:extLst>
        </xdr:cNvPr>
        <xdr:cNvSpPr/>
      </xdr:nvSpPr>
      <xdr:spPr>
        <a:xfrm>
          <a:off x="4127500" y="6189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E4EDC0BD-5C61-4B35-900D-B41DC8C4002E}"/>
            </a:ext>
          </a:extLst>
        </xdr:cNvPr>
        <xdr:cNvSpPr txBox="1"/>
      </xdr:nvSpPr>
      <xdr:spPr>
        <a:xfrm>
          <a:off x="4216400" y="616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5" name="楕円 74">
          <a:extLst>
            <a:ext uri="{FF2B5EF4-FFF2-40B4-BE49-F238E27FC236}">
              <a16:creationId xmlns:a16="http://schemas.microsoft.com/office/drawing/2014/main" id="{91EC2DE7-15AD-461C-8BC5-55335ED2DE80}"/>
            </a:ext>
          </a:extLst>
        </xdr:cNvPr>
        <xdr:cNvSpPr/>
      </xdr:nvSpPr>
      <xdr:spPr>
        <a:xfrm>
          <a:off x="3384550" y="611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49530</xdr:rowOff>
    </xdr:from>
    <xdr:to>
      <xdr:col>24</xdr:col>
      <xdr:colOff>63500</xdr:colOff>
      <xdr:row>37</xdr:row>
      <xdr:rowOff>125730</xdr:rowOff>
    </xdr:to>
    <xdr:cxnSp macro="">
      <xdr:nvCxnSpPr>
        <xdr:cNvPr id="76" name="直線コネクタ 75">
          <a:extLst>
            <a:ext uri="{FF2B5EF4-FFF2-40B4-BE49-F238E27FC236}">
              <a16:creationId xmlns:a16="http://schemas.microsoft.com/office/drawing/2014/main" id="{02BAD00A-CE9C-4504-A693-E765DC9CBF80}"/>
            </a:ext>
          </a:extLst>
        </xdr:cNvPr>
        <xdr:cNvCxnSpPr/>
      </xdr:nvCxnSpPr>
      <xdr:spPr>
        <a:xfrm>
          <a:off x="3429000" y="6164580"/>
          <a:ext cx="7493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7" name="楕円 76">
          <a:extLst>
            <a:ext uri="{FF2B5EF4-FFF2-40B4-BE49-F238E27FC236}">
              <a16:creationId xmlns:a16="http://schemas.microsoft.com/office/drawing/2014/main" id="{A34323A2-4D1C-4175-9B1E-9D61F7962487}"/>
            </a:ext>
          </a:extLst>
        </xdr:cNvPr>
        <xdr:cNvSpPr/>
      </xdr:nvSpPr>
      <xdr:spPr>
        <a:xfrm>
          <a:off x="2571750" y="60439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49530</xdr:rowOff>
    </xdr:to>
    <xdr:cxnSp macro="">
      <xdr:nvCxnSpPr>
        <xdr:cNvPr id="78" name="直線コネクタ 77">
          <a:extLst>
            <a:ext uri="{FF2B5EF4-FFF2-40B4-BE49-F238E27FC236}">
              <a16:creationId xmlns:a16="http://schemas.microsoft.com/office/drawing/2014/main" id="{AC6EF72C-FC08-4C57-95C5-AB444B51CA27}"/>
            </a:ext>
          </a:extLst>
        </xdr:cNvPr>
        <xdr:cNvCxnSpPr/>
      </xdr:nvCxnSpPr>
      <xdr:spPr>
        <a:xfrm>
          <a:off x="2622550" y="6094730"/>
          <a:ext cx="8064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21590</xdr:rowOff>
    </xdr:from>
    <xdr:to>
      <xdr:col>10</xdr:col>
      <xdr:colOff>165100</xdr:colOff>
      <xdr:row>36</xdr:row>
      <xdr:rowOff>123190</xdr:rowOff>
    </xdr:to>
    <xdr:sp macro="" textlink="">
      <xdr:nvSpPr>
        <xdr:cNvPr id="79" name="楕円 78">
          <a:extLst>
            <a:ext uri="{FF2B5EF4-FFF2-40B4-BE49-F238E27FC236}">
              <a16:creationId xmlns:a16="http://schemas.microsoft.com/office/drawing/2014/main" id="{401D7BC8-44D2-4ADB-821D-8830E015C6B7}"/>
            </a:ext>
          </a:extLst>
        </xdr:cNvPr>
        <xdr:cNvSpPr/>
      </xdr:nvSpPr>
      <xdr:spPr>
        <a:xfrm>
          <a:off x="17780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72390</xdr:rowOff>
    </xdr:from>
    <xdr:to>
      <xdr:col>15</xdr:col>
      <xdr:colOff>50800</xdr:colOff>
      <xdr:row>36</xdr:row>
      <xdr:rowOff>144780</xdr:rowOff>
    </xdr:to>
    <xdr:cxnSp macro="">
      <xdr:nvCxnSpPr>
        <xdr:cNvPr id="80" name="直線コネクタ 79">
          <a:extLst>
            <a:ext uri="{FF2B5EF4-FFF2-40B4-BE49-F238E27FC236}">
              <a16:creationId xmlns:a16="http://schemas.microsoft.com/office/drawing/2014/main" id="{B3B6C58C-7ECA-40BC-83CD-7D6D37C24D1B}"/>
            </a:ext>
          </a:extLst>
        </xdr:cNvPr>
        <xdr:cNvCxnSpPr/>
      </xdr:nvCxnSpPr>
      <xdr:spPr>
        <a:xfrm>
          <a:off x="1828800" y="6022340"/>
          <a:ext cx="7937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116840</xdr:rowOff>
    </xdr:from>
    <xdr:to>
      <xdr:col>6</xdr:col>
      <xdr:colOff>38100</xdr:colOff>
      <xdr:row>36</xdr:row>
      <xdr:rowOff>46990</xdr:rowOff>
    </xdr:to>
    <xdr:sp macro="" textlink="">
      <xdr:nvSpPr>
        <xdr:cNvPr id="81" name="楕円 80">
          <a:extLst>
            <a:ext uri="{FF2B5EF4-FFF2-40B4-BE49-F238E27FC236}">
              <a16:creationId xmlns:a16="http://schemas.microsoft.com/office/drawing/2014/main" id="{8FD32692-81F1-498E-8DC3-BE1F9804EC7D}"/>
            </a:ext>
          </a:extLst>
        </xdr:cNvPr>
        <xdr:cNvSpPr/>
      </xdr:nvSpPr>
      <xdr:spPr>
        <a:xfrm>
          <a:off x="984250" y="59016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167640</xdr:rowOff>
    </xdr:from>
    <xdr:to>
      <xdr:col>10</xdr:col>
      <xdr:colOff>114300</xdr:colOff>
      <xdr:row>36</xdr:row>
      <xdr:rowOff>72390</xdr:rowOff>
    </xdr:to>
    <xdr:cxnSp macro="">
      <xdr:nvCxnSpPr>
        <xdr:cNvPr id="82" name="直線コネクタ 81">
          <a:extLst>
            <a:ext uri="{FF2B5EF4-FFF2-40B4-BE49-F238E27FC236}">
              <a16:creationId xmlns:a16="http://schemas.microsoft.com/office/drawing/2014/main" id="{DBEA55C9-C038-4630-844E-D9ACFF04ACE9}"/>
            </a:ext>
          </a:extLst>
        </xdr:cNvPr>
        <xdr:cNvCxnSpPr/>
      </xdr:nvCxnSpPr>
      <xdr:spPr>
        <a:xfrm>
          <a:off x="1028700" y="5952490"/>
          <a:ext cx="8001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148607</xdr:rowOff>
    </xdr:from>
    <xdr:ext cx="405111" cy="259045"/>
    <xdr:sp macro="" textlink="">
      <xdr:nvSpPr>
        <xdr:cNvPr id="83" name="n_1aveValue【道路】&#10;有形固定資産減価償却率">
          <a:extLst>
            <a:ext uri="{FF2B5EF4-FFF2-40B4-BE49-F238E27FC236}">
              <a16:creationId xmlns:a16="http://schemas.microsoft.com/office/drawing/2014/main" id="{C4AB4555-78BA-4EC6-9FAA-773C9E8FB12E}"/>
            </a:ext>
          </a:extLst>
        </xdr:cNvPr>
        <xdr:cNvSpPr txBox="1"/>
      </xdr:nvSpPr>
      <xdr:spPr>
        <a:xfrm>
          <a:off x="32391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13987</xdr:rowOff>
    </xdr:from>
    <xdr:ext cx="405111" cy="259045"/>
    <xdr:sp macro="" textlink="">
      <xdr:nvSpPr>
        <xdr:cNvPr id="84" name="n_2aveValue【道路】&#10;有形固定資産減価償却率">
          <a:extLst>
            <a:ext uri="{FF2B5EF4-FFF2-40B4-BE49-F238E27FC236}">
              <a16:creationId xmlns:a16="http://schemas.microsoft.com/office/drawing/2014/main" id="{BFC828B0-EBFC-4BDC-9169-0AC754B891C7}"/>
            </a:ext>
          </a:extLst>
        </xdr:cNvPr>
        <xdr:cNvSpPr txBox="1"/>
      </xdr:nvSpPr>
      <xdr:spPr>
        <a:xfrm>
          <a:off x="2439044" y="579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135907</xdr:rowOff>
    </xdr:from>
    <xdr:ext cx="405111" cy="259045"/>
    <xdr:sp macro="" textlink="">
      <xdr:nvSpPr>
        <xdr:cNvPr id="85" name="n_3aveValue【道路】&#10;有形固定資産減価償却率">
          <a:extLst>
            <a:ext uri="{FF2B5EF4-FFF2-40B4-BE49-F238E27FC236}">
              <a16:creationId xmlns:a16="http://schemas.microsoft.com/office/drawing/2014/main" id="{49787156-D02F-4F54-924C-E0BF134F90F2}"/>
            </a:ext>
          </a:extLst>
        </xdr:cNvPr>
        <xdr:cNvSpPr txBox="1"/>
      </xdr:nvSpPr>
      <xdr:spPr>
        <a:xfrm>
          <a:off x="164529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53357</xdr:rowOff>
    </xdr:from>
    <xdr:ext cx="405111" cy="259045"/>
    <xdr:sp macro="" textlink="">
      <xdr:nvSpPr>
        <xdr:cNvPr id="86" name="n_4aveValue【道路】&#10;有形固定資産減価償却率">
          <a:extLst>
            <a:ext uri="{FF2B5EF4-FFF2-40B4-BE49-F238E27FC236}">
              <a16:creationId xmlns:a16="http://schemas.microsoft.com/office/drawing/2014/main" id="{5C60F0F1-6FA9-4BAE-BB92-46C1D926BBB2}"/>
            </a:ext>
          </a:extLst>
        </xdr:cNvPr>
        <xdr:cNvSpPr txBox="1"/>
      </xdr:nvSpPr>
      <xdr:spPr>
        <a:xfrm>
          <a:off x="8515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1D9A08D1-92B5-4E14-B486-2A96D9228D4D}"/>
            </a:ext>
          </a:extLst>
        </xdr:cNvPr>
        <xdr:cNvSpPr txBox="1"/>
      </xdr:nvSpPr>
      <xdr:spPr>
        <a:xfrm>
          <a:off x="32391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15257</xdr:rowOff>
    </xdr:from>
    <xdr:ext cx="405111" cy="259045"/>
    <xdr:sp macro="" textlink="">
      <xdr:nvSpPr>
        <xdr:cNvPr id="88" name="n_2mainValue【道路】&#10;有形固定資産減価償却率">
          <a:extLst>
            <a:ext uri="{FF2B5EF4-FFF2-40B4-BE49-F238E27FC236}">
              <a16:creationId xmlns:a16="http://schemas.microsoft.com/office/drawing/2014/main" id="{6926045A-85F0-4652-80DF-C3B56D798A11}"/>
            </a:ext>
          </a:extLst>
        </xdr:cNvPr>
        <xdr:cNvSpPr txBox="1"/>
      </xdr:nvSpPr>
      <xdr:spPr>
        <a:xfrm>
          <a:off x="2439044" y="613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114317</xdr:rowOff>
    </xdr:from>
    <xdr:ext cx="405111" cy="259045"/>
    <xdr:sp macro="" textlink="">
      <xdr:nvSpPr>
        <xdr:cNvPr id="89" name="n_3mainValue【道路】&#10;有形固定資産減価償却率">
          <a:extLst>
            <a:ext uri="{FF2B5EF4-FFF2-40B4-BE49-F238E27FC236}">
              <a16:creationId xmlns:a16="http://schemas.microsoft.com/office/drawing/2014/main" id="{7A913FF0-551B-4474-BE0C-FE3F5D8972FC}"/>
            </a:ext>
          </a:extLst>
        </xdr:cNvPr>
        <xdr:cNvSpPr txBox="1"/>
      </xdr:nvSpPr>
      <xdr:spPr>
        <a:xfrm>
          <a:off x="164529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63517</xdr:rowOff>
    </xdr:from>
    <xdr:ext cx="405111" cy="259045"/>
    <xdr:sp macro="" textlink="">
      <xdr:nvSpPr>
        <xdr:cNvPr id="90" name="n_4mainValue【道路】&#10;有形固定資産減価償却率">
          <a:extLst>
            <a:ext uri="{FF2B5EF4-FFF2-40B4-BE49-F238E27FC236}">
              <a16:creationId xmlns:a16="http://schemas.microsoft.com/office/drawing/2014/main" id="{2DB9CFF9-4ECC-4785-9B7E-6F1AB5934166}"/>
            </a:ext>
          </a:extLst>
        </xdr:cNvPr>
        <xdr:cNvSpPr txBox="1"/>
      </xdr:nvSpPr>
      <xdr:spPr>
        <a:xfrm>
          <a:off x="851544" y="568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9E226B-1CFC-46FA-BED6-C30013043BB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4FFF65B-B293-445B-B1BE-FE08EAECDC1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EA4760F-7DA3-4B37-B907-2FD7B4395F4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27215F-D1FF-45A7-BE48-CA82E0DCAA2C}"/>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4BF0F5B-99D2-46FA-BE2F-01199843C4A5}"/>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EF2836B-3128-4191-BAC1-FF09FB48E40D}"/>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1BDF950-8D76-44D9-86E7-79C80304C43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53CB197-42ED-4A64-BF69-1929623F04B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4CE1679-E9FF-4C7D-83FB-17AF5FC1474D}"/>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0DD34A8-DB4B-4FA7-9D1B-EAEF8DEAB2F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E6B70CF3-7202-44EB-9562-E200D43B7976}"/>
            </a:ext>
          </a:extLst>
        </xdr:cNvPr>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F00107E-1734-4FCB-A2CE-88205DDD7040}"/>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3" name="テキスト ボックス 102">
          <a:extLst>
            <a:ext uri="{FF2B5EF4-FFF2-40B4-BE49-F238E27FC236}">
              <a16:creationId xmlns:a16="http://schemas.microsoft.com/office/drawing/2014/main" id="{D34B4096-CC26-461B-87C8-55670F2B60A2}"/>
            </a:ext>
          </a:extLst>
        </xdr:cNvPr>
        <xdr:cNvSpPr txBox="1"/>
      </xdr:nvSpPr>
      <xdr:spPr>
        <a:xfrm>
          <a:off x="54821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C0FE422C-423F-42AD-9AEB-BC147EF68D47}"/>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2B0DECD1-EF6E-42D7-B9DC-C5AA3A547770}"/>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2B85257-CA16-4A33-A7B2-E07016336572}"/>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E5B93572-C92D-4AC1-8BB1-4C4D0A7B3725}"/>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0866AD8-4A89-428E-A368-20F7974AFB33}"/>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117441AB-E1F3-478F-A6D2-54201A9D2122}"/>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BCD8F1A-7B96-4572-8F8B-30D5E351676F}"/>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A0C2E359-DA51-4AC8-9ED5-7D1048A6FAD0}"/>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A4458CA-5708-420F-879B-54DF24134E90}"/>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DC1E1EE0-7C62-4F8C-8CBE-1666ADA4517F}"/>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6ED4A9E-32AE-4469-8DB8-A8C2F7881237}"/>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85153</xdr:rowOff>
    </xdr:from>
    <xdr:to>
      <xdr:col>54</xdr:col>
      <xdr:colOff>189865</xdr:colOff>
      <xdr:row>42</xdr:row>
      <xdr:rowOff>127159</xdr:rowOff>
    </xdr:to>
    <xdr:cxnSp macro="">
      <xdr:nvCxnSpPr>
        <xdr:cNvPr id="115" name="直線コネクタ 114">
          <a:extLst>
            <a:ext uri="{FF2B5EF4-FFF2-40B4-BE49-F238E27FC236}">
              <a16:creationId xmlns:a16="http://schemas.microsoft.com/office/drawing/2014/main" id="{F74F9360-27A8-4ED0-91A9-468AF4930D35}"/>
            </a:ext>
          </a:extLst>
        </xdr:cNvPr>
        <xdr:cNvCxnSpPr/>
      </xdr:nvCxnSpPr>
      <xdr:spPr>
        <a:xfrm flipV="1">
          <a:off x="9429115" y="5704903"/>
          <a:ext cx="0" cy="136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130986</xdr:rowOff>
    </xdr:from>
    <xdr:ext cx="534377" cy="259045"/>
    <xdr:sp macro="" textlink="">
      <xdr:nvSpPr>
        <xdr:cNvPr id="116" name="【道路】&#10;一人当たり延長最小値テキスト">
          <a:extLst>
            <a:ext uri="{FF2B5EF4-FFF2-40B4-BE49-F238E27FC236}">
              <a16:creationId xmlns:a16="http://schemas.microsoft.com/office/drawing/2014/main" id="{219B7BD3-D5FA-4607-916B-22BDB7035791}"/>
            </a:ext>
          </a:extLst>
        </xdr:cNvPr>
        <xdr:cNvSpPr txBox="1"/>
      </xdr:nvSpPr>
      <xdr:spPr>
        <a:xfrm>
          <a:off x="9467850" y="707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127159</xdr:rowOff>
    </xdr:from>
    <xdr:to>
      <xdr:col>55</xdr:col>
      <xdr:colOff>88900</xdr:colOff>
      <xdr:row>42</xdr:row>
      <xdr:rowOff>127159</xdr:rowOff>
    </xdr:to>
    <xdr:cxnSp macro="">
      <xdr:nvCxnSpPr>
        <xdr:cNvPr id="117" name="直線コネクタ 116">
          <a:extLst>
            <a:ext uri="{FF2B5EF4-FFF2-40B4-BE49-F238E27FC236}">
              <a16:creationId xmlns:a16="http://schemas.microsoft.com/office/drawing/2014/main" id="{93070008-0537-4B4A-83B6-F1C07A28943F}"/>
            </a:ext>
          </a:extLst>
        </xdr:cNvPr>
        <xdr:cNvCxnSpPr/>
      </xdr:nvCxnSpPr>
      <xdr:spPr>
        <a:xfrm>
          <a:off x="9359900" y="70677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31830</xdr:rowOff>
    </xdr:from>
    <xdr:ext cx="534377" cy="259045"/>
    <xdr:sp macro="" textlink="">
      <xdr:nvSpPr>
        <xdr:cNvPr id="118" name="【道路】&#10;一人当たり延長最大値テキスト">
          <a:extLst>
            <a:ext uri="{FF2B5EF4-FFF2-40B4-BE49-F238E27FC236}">
              <a16:creationId xmlns:a16="http://schemas.microsoft.com/office/drawing/2014/main" id="{D9433767-6E54-4B79-A61A-84C1A3044E6A}"/>
            </a:ext>
          </a:extLst>
        </xdr:cNvPr>
        <xdr:cNvSpPr txBox="1"/>
      </xdr:nvSpPr>
      <xdr:spPr>
        <a:xfrm>
          <a:off x="9467850" y="54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85153</xdr:rowOff>
    </xdr:from>
    <xdr:to>
      <xdr:col>55</xdr:col>
      <xdr:colOff>88900</xdr:colOff>
      <xdr:row>34</xdr:row>
      <xdr:rowOff>85153</xdr:rowOff>
    </xdr:to>
    <xdr:cxnSp macro="">
      <xdr:nvCxnSpPr>
        <xdr:cNvPr id="119" name="直線コネクタ 118">
          <a:extLst>
            <a:ext uri="{FF2B5EF4-FFF2-40B4-BE49-F238E27FC236}">
              <a16:creationId xmlns:a16="http://schemas.microsoft.com/office/drawing/2014/main" id="{58530BAC-7177-42A6-9F0E-920491C75D7D}"/>
            </a:ext>
          </a:extLst>
        </xdr:cNvPr>
        <xdr:cNvCxnSpPr/>
      </xdr:nvCxnSpPr>
      <xdr:spPr>
        <a:xfrm>
          <a:off x="9359900" y="5704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120680</xdr:rowOff>
    </xdr:from>
    <xdr:ext cx="534377" cy="259045"/>
    <xdr:sp macro="" textlink="">
      <xdr:nvSpPr>
        <xdr:cNvPr id="120" name="【道路】&#10;一人当たり延長平均値テキスト">
          <a:extLst>
            <a:ext uri="{FF2B5EF4-FFF2-40B4-BE49-F238E27FC236}">
              <a16:creationId xmlns:a16="http://schemas.microsoft.com/office/drawing/2014/main" id="{3E2DBE36-38C1-4BA1-A080-04397954B500}"/>
            </a:ext>
          </a:extLst>
        </xdr:cNvPr>
        <xdr:cNvSpPr txBox="1"/>
      </xdr:nvSpPr>
      <xdr:spPr>
        <a:xfrm>
          <a:off x="9467850" y="6565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142253</xdr:rowOff>
    </xdr:from>
    <xdr:to>
      <xdr:col>55</xdr:col>
      <xdr:colOff>50800</xdr:colOff>
      <xdr:row>40</xdr:row>
      <xdr:rowOff>72403</xdr:rowOff>
    </xdr:to>
    <xdr:sp macro="" textlink="">
      <xdr:nvSpPr>
        <xdr:cNvPr id="121" name="フローチャート: 判断 120">
          <a:extLst>
            <a:ext uri="{FF2B5EF4-FFF2-40B4-BE49-F238E27FC236}">
              <a16:creationId xmlns:a16="http://schemas.microsoft.com/office/drawing/2014/main" id="{6536D9C4-3DEE-4684-AE79-02C8B4475FFC}"/>
            </a:ext>
          </a:extLst>
        </xdr:cNvPr>
        <xdr:cNvSpPr/>
      </xdr:nvSpPr>
      <xdr:spPr>
        <a:xfrm>
          <a:off x="9398000" y="65875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155949</xdr:rowOff>
    </xdr:from>
    <xdr:to>
      <xdr:col>50</xdr:col>
      <xdr:colOff>165100</xdr:colOff>
      <xdr:row>40</xdr:row>
      <xdr:rowOff>86099</xdr:rowOff>
    </xdr:to>
    <xdr:sp macro="" textlink="">
      <xdr:nvSpPr>
        <xdr:cNvPr id="122" name="フローチャート: 判断 121">
          <a:extLst>
            <a:ext uri="{FF2B5EF4-FFF2-40B4-BE49-F238E27FC236}">
              <a16:creationId xmlns:a16="http://schemas.microsoft.com/office/drawing/2014/main" id="{3D3EA3F3-737E-48D0-AE0F-B098E8EBFF9B}"/>
            </a:ext>
          </a:extLst>
        </xdr:cNvPr>
        <xdr:cNvSpPr/>
      </xdr:nvSpPr>
      <xdr:spPr>
        <a:xfrm>
          <a:off x="8636000" y="660119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170732</xdr:rowOff>
    </xdr:from>
    <xdr:to>
      <xdr:col>46</xdr:col>
      <xdr:colOff>38100</xdr:colOff>
      <xdr:row>40</xdr:row>
      <xdr:rowOff>100882</xdr:rowOff>
    </xdr:to>
    <xdr:sp macro="" textlink="">
      <xdr:nvSpPr>
        <xdr:cNvPr id="123" name="フローチャート: 判断 122">
          <a:extLst>
            <a:ext uri="{FF2B5EF4-FFF2-40B4-BE49-F238E27FC236}">
              <a16:creationId xmlns:a16="http://schemas.microsoft.com/office/drawing/2014/main" id="{918F9A29-48C5-48A4-A83A-4074BDB6A9B1}"/>
            </a:ext>
          </a:extLst>
        </xdr:cNvPr>
        <xdr:cNvSpPr/>
      </xdr:nvSpPr>
      <xdr:spPr>
        <a:xfrm>
          <a:off x="7842250" y="660963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11188</xdr:rowOff>
    </xdr:from>
    <xdr:to>
      <xdr:col>41</xdr:col>
      <xdr:colOff>101600</xdr:colOff>
      <xdr:row>40</xdr:row>
      <xdr:rowOff>112788</xdr:rowOff>
    </xdr:to>
    <xdr:sp macro="" textlink="">
      <xdr:nvSpPr>
        <xdr:cNvPr id="124" name="フローチャート: 判断 123">
          <a:extLst>
            <a:ext uri="{FF2B5EF4-FFF2-40B4-BE49-F238E27FC236}">
              <a16:creationId xmlns:a16="http://schemas.microsoft.com/office/drawing/2014/main" id="{CA91454A-4015-4404-925E-FD5B924F4A95}"/>
            </a:ext>
          </a:extLst>
        </xdr:cNvPr>
        <xdr:cNvSpPr/>
      </xdr:nvSpPr>
      <xdr:spPr>
        <a:xfrm>
          <a:off x="7029450" y="662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20142</xdr:rowOff>
    </xdr:from>
    <xdr:to>
      <xdr:col>36</xdr:col>
      <xdr:colOff>165100</xdr:colOff>
      <xdr:row>40</xdr:row>
      <xdr:rowOff>121742</xdr:rowOff>
    </xdr:to>
    <xdr:sp macro="" textlink="">
      <xdr:nvSpPr>
        <xdr:cNvPr id="125" name="フローチャート: 判断 124">
          <a:extLst>
            <a:ext uri="{FF2B5EF4-FFF2-40B4-BE49-F238E27FC236}">
              <a16:creationId xmlns:a16="http://schemas.microsoft.com/office/drawing/2014/main" id="{B2648AC5-75DC-4C30-93C0-A13FE5A3CF86}"/>
            </a:ext>
          </a:extLst>
        </xdr:cNvPr>
        <xdr:cNvSpPr/>
      </xdr:nvSpPr>
      <xdr:spPr>
        <a:xfrm>
          <a:off x="6235700" y="663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B33BD73-308C-47E4-A85D-9891E3F491F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0D9F19-0B5A-402A-B31B-519E7688583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0A7FD1-6DE7-4329-A37B-AE90DC9E0812}"/>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EDD0FB-4CEA-469A-83D8-1DB4EEED2F76}"/>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2CE4452-2783-4215-9EEA-21DA5E2A5EF3}"/>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5588</xdr:rowOff>
    </xdr:from>
    <xdr:to>
      <xdr:col>55</xdr:col>
      <xdr:colOff>50800</xdr:colOff>
      <xdr:row>38</xdr:row>
      <xdr:rowOff>107188</xdr:rowOff>
    </xdr:to>
    <xdr:sp macro="" textlink="">
      <xdr:nvSpPr>
        <xdr:cNvPr id="131" name="楕円 130">
          <a:extLst>
            <a:ext uri="{FF2B5EF4-FFF2-40B4-BE49-F238E27FC236}">
              <a16:creationId xmlns:a16="http://schemas.microsoft.com/office/drawing/2014/main" id="{23DBFFF5-B567-4DC3-A3BD-07C8494C2AAB}"/>
            </a:ext>
          </a:extLst>
        </xdr:cNvPr>
        <xdr:cNvSpPr/>
      </xdr:nvSpPr>
      <xdr:spPr>
        <a:xfrm>
          <a:off x="9398000" y="62857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28465</xdr:rowOff>
    </xdr:from>
    <xdr:ext cx="534377" cy="259045"/>
    <xdr:sp macro="" textlink="">
      <xdr:nvSpPr>
        <xdr:cNvPr id="132" name="【道路】&#10;一人当たり延長該当値テキスト">
          <a:extLst>
            <a:ext uri="{FF2B5EF4-FFF2-40B4-BE49-F238E27FC236}">
              <a16:creationId xmlns:a16="http://schemas.microsoft.com/office/drawing/2014/main" id="{222AA811-E1AA-4622-BB9B-D1FD4D55A390}"/>
            </a:ext>
          </a:extLst>
        </xdr:cNvPr>
        <xdr:cNvSpPr txBox="1"/>
      </xdr:nvSpPr>
      <xdr:spPr>
        <a:xfrm>
          <a:off x="9467850" y="61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22581</xdr:rowOff>
    </xdr:from>
    <xdr:to>
      <xdr:col>50</xdr:col>
      <xdr:colOff>165100</xdr:colOff>
      <xdr:row>38</xdr:row>
      <xdr:rowOff>124181</xdr:rowOff>
    </xdr:to>
    <xdr:sp macro="" textlink="">
      <xdr:nvSpPr>
        <xdr:cNvPr id="133" name="楕円 132">
          <a:extLst>
            <a:ext uri="{FF2B5EF4-FFF2-40B4-BE49-F238E27FC236}">
              <a16:creationId xmlns:a16="http://schemas.microsoft.com/office/drawing/2014/main" id="{D352EE8C-2C95-4CF3-ABE2-67CC6F90B573}"/>
            </a:ext>
          </a:extLst>
        </xdr:cNvPr>
        <xdr:cNvSpPr/>
      </xdr:nvSpPr>
      <xdr:spPr>
        <a:xfrm>
          <a:off x="8636000" y="63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56388</xdr:rowOff>
    </xdr:from>
    <xdr:to>
      <xdr:col>55</xdr:col>
      <xdr:colOff>0</xdr:colOff>
      <xdr:row>38</xdr:row>
      <xdr:rowOff>73381</xdr:rowOff>
    </xdr:to>
    <xdr:cxnSp macro="">
      <xdr:nvCxnSpPr>
        <xdr:cNvPr id="134" name="直線コネクタ 133">
          <a:extLst>
            <a:ext uri="{FF2B5EF4-FFF2-40B4-BE49-F238E27FC236}">
              <a16:creationId xmlns:a16="http://schemas.microsoft.com/office/drawing/2014/main" id="{D1C35BA2-5BA4-4116-9902-51A54F6CA9C3}"/>
            </a:ext>
          </a:extLst>
        </xdr:cNvPr>
        <xdr:cNvCxnSpPr/>
      </xdr:nvCxnSpPr>
      <xdr:spPr>
        <a:xfrm flipV="1">
          <a:off x="8686800" y="6336538"/>
          <a:ext cx="74295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45803</xdr:rowOff>
    </xdr:from>
    <xdr:to>
      <xdr:col>46</xdr:col>
      <xdr:colOff>38100</xdr:colOff>
      <xdr:row>38</xdr:row>
      <xdr:rowOff>147403</xdr:rowOff>
    </xdr:to>
    <xdr:sp macro="" textlink="">
      <xdr:nvSpPr>
        <xdr:cNvPr id="135" name="楕円 134">
          <a:extLst>
            <a:ext uri="{FF2B5EF4-FFF2-40B4-BE49-F238E27FC236}">
              <a16:creationId xmlns:a16="http://schemas.microsoft.com/office/drawing/2014/main" id="{C6868245-B643-435C-A1CF-86A0AFA8B2CF}"/>
            </a:ext>
          </a:extLst>
        </xdr:cNvPr>
        <xdr:cNvSpPr/>
      </xdr:nvSpPr>
      <xdr:spPr>
        <a:xfrm>
          <a:off x="7842250" y="63259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73381</xdr:rowOff>
    </xdr:from>
    <xdr:to>
      <xdr:col>50</xdr:col>
      <xdr:colOff>114300</xdr:colOff>
      <xdr:row>38</xdr:row>
      <xdr:rowOff>96603</xdr:rowOff>
    </xdr:to>
    <xdr:cxnSp macro="">
      <xdr:nvCxnSpPr>
        <xdr:cNvPr id="136" name="直線コネクタ 135">
          <a:extLst>
            <a:ext uri="{FF2B5EF4-FFF2-40B4-BE49-F238E27FC236}">
              <a16:creationId xmlns:a16="http://schemas.microsoft.com/office/drawing/2014/main" id="{04C2CDD9-65FC-4882-BA23-44689EA3D348}"/>
            </a:ext>
          </a:extLst>
        </xdr:cNvPr>
        <xdr:cNvCxnSpPr/>
      </xdr:nvCxnSpPr>
      <xdr:spPr>
        <a:xfrm flipV="1">
          <a:off x="7886700" y="6353531"/>
          <a:ext cx="8001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70034</xdr:rowOff>
    </xdr:from>
    <xdr:to>
      <xdr:col>41</xdr:col>
      <xdr:colOff>101600</xdr:colOff>
      <xdr:row>39</xdr:row>
      <xdr:rowOff>184</xdr:rowOff>
    </xdr:to>
    <xdr:sp macro="" textlink="">
      <xdr:nvSpPr>
        <xdr:cNvPr id="137" name="楕円 136">
          <a:extLst>
            <a:ext uri="{FF2B5EF4-FFF2-40B4-BE49-F238E27FC236}">
              <a16:creationId xmlns:a16="http://schemas.microsoft.com/office/drawing/2014/main" id="{81534E25-B4CA-4B57-9E8A-AAFB1EE3C049}"/>
            </a:ext>
          </a:extLst>
        </xdr:cNvPr>
        <xdr:cNvSpPr/>
      </xdr:nvSpPr>
      <xdr:spPr>
        <a:xfrm>
          <a:off x="7029450" y="63501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96603</xdr:rowOff>
    </xdr:from>
    <xdr:to>
      <xdr:col>45</xdr:col>
      <xdr:colOff>177800</xdr:colOff>
      <xdr:row>38</xdr:row>
      <xdr:rowOff>120834</xdr:rowOff>
    </xdr:to>
    <xdr:cxnSp macro="">
      <xdr:nvCxnSpPr>
        <xdr:cNvPr id="138" name="直線コネクタ 137">
          <a:extLst>
            <a:ext uri="{FF2B5EF4-FFF2-40B4-BE49-F238E27FC236}">
              <a16:creationId xmlns:a16="http://schemas.microsoft.com/office/drawing/2014/main" id="{90E321E8-CA2B-4C91-B023-1608996F5EC0}"/>
            </a:ext>
          </a:extLst>
        </xdr:cNvPr>
        <xdr:cNvCxnSpPr/>
      </xdr:nvCxnSpPr>
      <xdr:spPr>
        <a:xfrm flipV="1">
          <a:off x="7080250" y="6376753"/>
          <a:ext cx="80645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135737</xdr:rowOff>
    </xdr:from>
    <xdr:to>
      <xdr:col>36</xdr:col>
      <xdr:colOff>165100</xdr:colOff>
      <xdr:row>36</xdr:row>
      <xdr:rowOff>65887</xdr:rowOff>
    </xdr:to>
    <xdr:sp macro="" textlink="">
      <xdr:nvSpPr>
        <xdr:cNvPr id="139" name="楕円 138">
          <a:extLst>
            <a:ext uri="{FF2B5EF4-FFF2-40B4-BE49-F238E27FC236}">
              <a16:creationId xmlns:a16="http://schemas.microsoft.com/office/drawing/2014/main" id="{D8310249-1C2E-487B-A000-311B713A91C0}"/>
            </a:ext>
          </a:extLst>
        </xdr:cNvPr>
        <xdr:cNvSpPr/>
      </xdr:nvSpPr>
      <xdr:spPr>
        <a:xfrm>
          <a:off x="6235700" y="5920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15087</xdr:rowOff>
    </xdr:from>
    <xdr:to>
      <xdr:col>41</xdr:col>
      <xdr:colOff>50800</xdr:colOff>
      <xdr:row>38</xdr:row>
      <xdr:rowOff>120834</xdr:rowOff>
    </xdr:to>
    <xdr:cxnSp macro="">
      <xdr:nvCxnSpPr>
        <xdr:cNvPr id="140" name="直線コネクタ 139">
          <a:extLst>
            <a:ext uri="{FF2B5EF4-FFF2-40B4-BE49-F238E27FC236}">
              <a16:creationId xmlns:a16="http://schemas.microsoft.com/office/drawing/2014/main" id="{0D95660A-4733-40A7-9F44-03709C13AD41}"/>
            </a:ext>
          </a:extLst>
        </xdr:cNvPr>
        <xdr:cNvCxnSpPr/>
      </xdr:nvCxnSpPr>
      <xdr:spPr>
        <a:xfrm>
          <a:off x="6286500" y="5965037"/>
          <a:ext cx="793750" cy="4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77226</xdr:rowOff>
    </xdr:from>
    <xdr:ext cx="534377" cy="259045"/>
    <xdr:sp macro="" textlink="">
      <xdr:nvSpPr>
        <xdr:cNvPr id="141" name="n_1aveValue【道路】&#10;一人当たり延長">
          <a:extLst>
            <a:ext uri="{FF2B5EF4-FFF2-40B4-BE49-F238E27FC236}">
              <a16:creationId xmlns:a16="http://schemas.microsoft.com/office/drawing/2014/main" id="{6C0FDE05-2350-4C5C-946A-06B22EA824FA}"/>
            </a:ext>
          </a:extLst>
        </xdr:cNvPr>
        <xdr:cNvSpPr txBox="1"/>
      </xdr:nvSpPr>
      <xdr:spPr>
        <a:xfrm>
          <a:off x="8425961" y="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92009</xdr:rowOff>
    </xdr:from>
    <xdr:ext cx="534377" cy="259045"/>
    <xdr:sp macro="" textlink="">
      <xdr:nvSpPr>
        <xdr:cNvPr id="142" name="n_2aveValue【道路】&#10;一人当たり延長">
          <a:extLst>
            <a:ext uri="{FF2B5EF4-FFF2-40B4-BE49-F238E27FC236}">
              <a16:creationId xmlns:a16="http://schemas.microsoft.com/office/drawing/2014/main" id="{C26198BF-0D69-44DA-A166-E802B0780122}"/>
            </a:ext>
          </a:extLst>
        </xdr:cNvPr>
        <xdr:cNvSpPr txBox="1"/>
      </xdr:nvSpPr>
      <xdr:spPr>
        <a:xfrm>
          <a:off x="7644911" y="670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103915</xdr:rowOff>
    </xdr:from>
    <xdr:ext cx="534377" cy="259045"/>
    <xdr:sp macro="" textlink="">
      <xdr:nvSpPr>
        <xdr:cNvPr id="143" name="n_3aveValue【道路】&#10;一人当たり延長">
          <a:extLst>
            <a:ext uri="{FF2B5EF4-FFF2-40B4-BE49-F238E27FC236}">
              <a16:creationId xmlns:a16="http://schemas.microsoft.com/office/drawing/2014/main" id="{AE2EDB20-9A99-4937-B67D-B088B3EB70F9}"/>
            </a:ext>
          </a:extLst>
        </xdr:cNvPr>
        <xdr:cNvSpPr txBox="1"/>
      </xdr:nvSpPr>
      <xdr:spPr>
        <a:xfrm>
          <a:off x="6851161" y="671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112869</xdr:rowOff>
    </xdr:from>
    <xdr:ext cx="534377" cy="259045"/>
    <xdr:sp macro="" textlink="">
      <xdr:nvSpPr>
        <xdr:cNvPr id="144" name="n_4aveValue【道路】&#10;一人当たり延長">
          <a:extLst>
            <a:ext uri="{FF2B5EF4-FFF2-40B4-BE49-F238E27FC236}">
              <a16:creationId xmlns:a16="http://schemas.microsoft.com/office/drawing/2014/main" id="{80DBC4A3-8B68-475B-8F83-6F1A9F40E192}"/>
            </a:ext>
          </a:extLst>
        </xdr:cNvPr>
        <xdr:cNvSpPr txBox="1"/>
      </xdr:nvSpPr>
      <xdr:spPr>
        <a:xfrm>
          <a:off x="6038361" y="67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140708</xdr:rowOff>
    </xdr:from>
    <xdr:ext cx="534377" cy="259045"/>
    <xdr:sp macro="" textlink="">
      <xdr:nvSpPr>
        <xdr:cNvPr id="145" name="n_1mainValue【道路】&#10;一人当たり延長">
          <a:extLst>
            <a:ext uri="{FF2B5EF4-FFF2-40B4-BE49-F238E27FC236}">
              <a16:creationId xmlns:a16="http://schemas.microsoft.com/office/drawing/2014/main" id="{8B1865C8-C884-4C04-948E-DF631A92A27E}"/>
            </a:ext>
          </a:extLst>
        </xdr:cNvPr>
        <xdr:cNvSpPr txBox="1"/>
      </xdr:nvSpPr>
      <xdr:spPr>
        <a:xfrm>
          <a:off x="8425961" y="60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163930</xdr:rowOff>
    </xdr:from>
    <xdr:ext cx="534377" cy="259045"/>
    <xdr:sp macro="" textlink="">
      <xdr:nvSpPr>
        <xdr:cNvPr id="146" name="n_2mainValue【道路】&#10;一人当たり延長">
          <a:extLst>
            <a:ext uri="{FF2B5EF4-FFF2-40B4-BE49-F238E27FC236}">
              <a16:creationId xmlns:a16="http://schemas.microsoft.com/office/drawing/2014/main" id="{562A7758-A2E2-4935-B31F-02DD63BA97F4}"/>
            </a:ext>
          </a:extLst>
        </xdr:cNvPr>
        <xdr:cNvSpPr txBox="1"/>
      </xdr:nvSpPr>
      <xdr:spPr>
        <a:xfrm>
          <a:off x="7644911" y="61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16711</xdr:rowOff>
    </xdr:from>
    <xdr:ext cx="534377" cy="259045"/>
    <xdr:sp macro="" textlink="">
      <xdr:nvSpPr>
        <xdr:cNvPr id="147" name="n_3mainValue【道路】&#10;一人当たり延長">
          <a:extLst>
            <a:ext uri="{FF2B5EF4-FFF2-40B4-BE49-F238E27FC236}">
              <a16:creationId xmlns:a16="http://schemas.microsoft.com/office/drawing/2014/main" id="{3C22B18A-CD0C-4EA9-9A8E-76EB7AB08428}"/>
            </a:ext>
          </a:extLst>
        </xdr:cNvPr>
        <xdr:cNvSpPr txBox="1"/>
      </xdr:nvSpPr>
      <xdr:spPr>
        <a:xfrm>
          <a:off x="6851161" y="613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82414</xdr:rowOff>
    </xdr:from>
    <xdr:ext cx="534377" cy="259045"/>
    <xdr:sp macro="" textlink="">
      <xdr:nvSpPr>
        <xdr:cNvPr id="148" name="n_4mainValue【道路】&#10;一人当たり延長">
          <a:extLst>
            <a:ext uri="{FF2B5EF4-FFF2-40B4-BE49-F238E27FC236}">
              <a16:creationId xmlns:a16="http://schemas.microsoft.com/office/drawing/2014/main" id="{81DE4D4E-9833-468D-A0D5-EFE47F56800F}"/>
            </a:ext>
          </a:extLst>
        </xdr:cNvPr>
        <xdr:cNvSpPr txBox="1"/>
      </xdr:nvSpPr>
      <xdr:spPr>
        <a:xfrm>
          <a:off x="6038361" y="57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172ABD18-B57A-437B-8A45-285D82F8088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BC4862C-FA76-40A4-809A-5F69C93FAA4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F836B12-754F-4DD1-81DD-13E2F9D2EEA9}"/>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B504918-3270-4B36-AC8B-B27AD1954B0F}"/>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40A5E095-33FF-4FB6-B999-F8BE3CB8F443}"/>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9A6C435-8715-4960-B7EE-BE9B49CDE1D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FC60665-994E-4F92-AC2D-D498C3D11A71}"/>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D6EF34E-7F0F-4DE3-BB68-FBAF998AAA3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EC95CE3-3C9D-4B00-949B-892F3C879F5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BD27BD63-81B9-4F35-AAF6-8E33918F1571}"/>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8C82194-DD08-4C80-B6A6-F7C93424B30F}"/>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B60DB91-9848-499D-9740-F6F8EB152D0B}"/>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7436D8D8-5FB6-460E-BC02-926145617401}"/>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D516408C-1DA6-4C73-9A3D-83D34358A0E3}"/>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9486CA3-C6A5-49E9-AEC3-600022C52AB5}"/>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92622FCD-F8C7-47B7-8C7A-174D34EAA3A5}"/>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D2CE96FC-171A-4FA9-A1FB-8F7C360DAACE}"/>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B4F5A8EA-AF0F-4D2E-B6BC-CB15BD23847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3DD64D5-CECC-4935-A6C5-14ADA8A550C8}"/>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DD6470F-2EDB-4A2E-82D2-7A4FDD632554}"/>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4290966-11C0-477A-B46A-D758564FA7EA}"/>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38B6A7A-10BC-484F-957C-0C94166F09EA}"/>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7BC7457-90EE-4AA6-B4F7-CD4A6A9BF68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3BC2607-0205-4E87-B84A-BA46C8071660}"/>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3" name="直線コネクタ 172">
          <a:extLst>
            <a:ext uri="{FF2B5EF4-FFF2-40B4-BE49-F238E27FC236}">
              <a16:creationId xmlns:a16="http://schemas.microsoft.com/office/drawing/2014/main" id="{D44A9453-9DB3-44EB-B275-00A3113B2FBE}"/>
            </a:ext>
          </a:extLst>
        </xdr:cNvPr>
        <xdr:cNvCxnSpPr/>
      </xdr:nvCxnSpPr>
      <xdr:spPr>
        <a:xfrm flipV="1">
          <a:off x="4177665" y="9418955"/>
          <a:ext cx="0" cy="113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D3ADD36-D015-4468-ABCD-199D61779670}"/>
            </a:ext>
          </a:extLst>
        </xdr:cNvPr>
        <xdr:cNvSpPr txBox="1"/>
      </xdr:nvSpPr>
      <xdr:spPr>
        <a:xfrm>
          <a:off x="4216400" y="1056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5" name="直線コネクタ 174">
          <a:extLst>
            <a:ext uri="{FF2B5EF4-FFF2-40B4-BE49-F238E27FC236}">
              <a16:creationId xmlns:a16="http://schemas.microsoft.com/office/drawing/2014/main" id="{737DC844-D1EB-47F9-A079-F1B056E06A9A}"/>
            </a:ext>
          </a:extLst>
        </xdr:cNvPr>
        <xdr:cNvCxnSpPr/>
      </xdr:nvCxnSpPr>
      <xdr:spPr>
        <a:xfrm>
          <a:off x="41084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A120F362-1559-44D3-B004-207459636045}"/>
            </a:ext>
          </a:extLst>
        </xdr:cNvPr>
        <xdr:cNvSpPr txBox="1"/>
      </xdr:nvSpPr>
      <xdr:spPr>
        <a:xfrm>
          <a:off x="4216400" y="920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77" name="直線コネクタ 176">
          <a:extLst>
            <a:ext uri="{FF2B5EF4-FFF2-40B4-BE49-F238E27FC236}">
              <a16:creationId xmlns:a16="http://schemas.microsoft.com/office/drawing/2014/main" id="{83D661D9-E13A-4ABE-8BB6-7E6C06225CEC}"/>
            </a:ext>
          </a:extLst>
        </xdr:cNvPr>
        <xdr:cNvCxnSpPr/>
      </xdr:nvCxnSpPr>
      <xdr:spPr>
        <a:xfrm>
          <a:off x="4108450" y="9418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946AA66-3310-48B7-8BE5-2743417719CF}"/>
            </a:ext>
          </a:extLst>
        </xdr:cNvPr>
        <xdr:cNvSpPr txBox="1"/>
      </xdr:nvSpPr>
      <xdr:spPr>
        <a:xfrm>
          <a:off x="4216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9" name="フローチャート: 判断 178">
          <a:extLst>
            <a:ext uri="{FF2B5EF4-FFF2-40B4-BE49-F238E27FC236}">
              <a16:creationId xmlns:a16="http://schemas.microsoft.com/office/drawing/2014/main" id="{C5E8F243-A13F-4B74-842B-1DE551144B4B}"/>
            </a:ext>
          </a:extLst>
        </xdr:cNvPr>
        <xdr:cNvSpPr/>
      </xdr:nvSpPr>
      <xdr:spPr>
        <a:xfrm>
          <a:off x="4127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04116A03-EA33-4BED-B015-52AF763C4F68}"/>
            </a:ext>
          </a:extLst>
        </xdr:cNvPr>
        <xdr:cNvSpPr/>
      </xdr:nvSpPr>
      <xdr:spPr>
        <a:xfrm>
          <a:off x="3384550" y="9906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a:extLst>
            <a:ext uri="{FF2B5EF4-FFF2-40B4-BE49-F238E27FC236}">
              <a16:creationId xmlns:a16="http://schemas.microsoft.com/office/drawing/2014/main" id="{ABFB5E84-6C18-479D-A7FE-2C11A5D7CA9D}"/>
            </a:ext>
          </a:extLst>
        </xdr:cNvPr>
        <xdr:cNvSpPr/>
      </xdr:nvSpPr>
      <xdr:spPr>
        <a:xfrm>
          <a:off x="2571750" y="9858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2" name="フローチャート: 判断 181">
          <a:extLst>
            <a:ext uri="{FF2B5EF4-FFF2-40B4-BE49-F238E27FC236}">
              <a16:creationId xmlns:a16="http://schemas.microsoft.com/office/drawing/2014/main" id="{6C2C7E56-30CF-4580-8F34-3511078B5FFB}"/>
            </a:ext>
          </a:extLst>
        </xdr:cNvPr>
        <xdr:cNvSpPr/>
      </xdr:nvSpPr>
      <xdr:spPr>
        <a:xfrm>
          <a:off x="1778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25400</xdr:rowOff>
    </xdr:from>
    <xdr:to>
      <xdr:col>6</xdr:col>
      <xdr:colOff>38100</xdr:colOff>
      <xdr:row>59</xdr:row>
      <xdr:rowOff>127000</xdr:rowOff>
    </xdr:to>
    <xdr:sp macro="" textlink="">
      <xdr:nvSpPr>
        <xdr:cNvPr id="183" name="フローチャート: 判断 182">
          <a:extLst>
            <a:ext uri="{FF2B5EF4-FFF2-40B4-BE49-F238E27FC236}">
              <a16:creationId xmlns:a16="http://schemas.microsoft.com/office/drawing/2014/main" id="{CFBA7E50-8F68-42A8-8886-022C24820957}"/>
            </a:ext>
          </a:extLst>
        </xdr:cNvPr>
        <xdr:cNvSpPr/>
      </xdr:nvSpPr>
      <xdr:spPr>
        <a:xfrm>
          <a:off x="984250" y="9772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F7ADB3-9A5E-404F-B077-8FFE2F786228}"/>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369D1C-3302-48B6-B35B-36931A650155}"/>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6141986-E709-4A72-805F-EA0EB4BC2532}"/>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8EBB4D8-E3F7-4ACD-8026-5C31D0A2C10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AA1450C-132E-4E59-97B0-79B231F444E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124460</xdr:rowOff>
    </xdr:from>
    <xdr:to>
      <xdr:col>24</xdr:col>
      <xdr:colOff>114300</xdr:colOff>
      <xdr:row>60</xdr:row>
      <xdr:rowOff>54610</xdr:rowOff>
    </xdr:to>
    <xdr:sp macro="" textlink="">
      <xdr:nvSpPr>
        <xdr:cNvPr id="189" name="楕円 188">
          <a:extLst>
            <a:ext uri="{FF2B5EF4-FFF2-40B4-BE49-F238E27FC236}">
              <a16:creationId xmlns:a16="http://schemas.microsoft.com/office/drawing/2014/main" id="{CCF9AF8A-6899-42AC-B447-35B8D5FF4B02}"/>
            </a:ext>
          </a:extLst>
        </xdr:cNvPr>
        <xdr:cNvSpPr/>
      </xdr:nvSpPr>
      <xdr:spPr>
        <a:xfrm>
          <a:off x="4127500" y="9871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147337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8E1DBAD-5C72-4257-979B-DEF1A4358719}"/>
            </a:ext>
          </a:extLst>
        </xdr:cNvPr>
        <xdr:cNvSpPr txBox="1"/>
      </xdr:nvSpPr>
      <xdr:spPr>
        <a:xfrm>
          <a:off x="4216400"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91" name="楕円 190">
          <a:extLst>
            <a:ext uri="{FF2B5EF4-FFF2-40B4-BE49-F238E27FC236}">
              <a16:creationId xmlns:a16="http://schemas.microsoft.com/office/drawing/2014/main" id="{5202B05E-9F23-493B-8B4D-28E8D2677516}"/>
            </a:ext>
          </a:extLst>
        </xdr:cNvPr>
        <xdr:cNvSpPr/>
      </xdr:nvSpPr>
      <xdr:spPr>
        <a:xfrm>
          <a:off x="3384550" y="98412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144780</xdr:rowOff>
    </xdr:from>
    <xdr:to>
      <xdr:col>24</xdr:col>
      <xdr:colOff>63500</xdr:colOff>
      <xdr:row>60</xdr:row>
      <xdr:rowOff>3810</xdr:rowOff>
    </xdr:to>
    <xdr:cxnSp macro="">
      <xdr:nvCxnSpPr>
        <xdr:cNvPr id="192" name="直線コネクタ 191">
          <a:extLst>
            <a:ext uri="{FF2B5EF4-FFF2-40B4-BE49-F238E27FC236}">
              <a16:creationId xmlns:a16="http://schemas.microsoft.com/office/drawing/2014/main" id="{0222B8E6-96A6-4F10-9326-779E3B746ABE}"/>
            </a:ext>
          </a:extLst>
        </xdr:cNvPr>
        <xdr:cNvCxnSpPr/>
      </xdr:nvCxnSpPr>
      <xdr:spPr>
        <a:xfrm>
          <a:off x="3429000" y="9892030"/>
          <a:ext cx="7493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61595</xdr:rowOff>
    </xdr:from>
    <xdr:to>
      <xdr:col>15</xdr:col>
      <xdr:colOff>101600</xdr:colOff>
      <xdr:row>59</xdr:row>
      <xdr:rowOff>163195</xdr:rowOff>
    </xdr:to>
    <xdr:sp macro="" textlink="">
      <xdr:nvSpPr>
        <xdr:cNvPr id="193" name="楕円 192">
          <a:extLst>
            <a:ext uri="{FF2B5EF4-FFF2-40B4-BE49-F238E27FC236}">
              <a16:creationId xmlns:a16="http://schemas.microsoft.com/office/drawing/2014/main" id="{0F7B79E7-F46F-438E-A00D-2EF2BE5E3A43}"/>
            </a:ext>
          </a:extLst>
        </xdr:cNvPr>
        <xdr:cNvSpPr/>
      </xdr:nvSpPr>
      <xdr:spPr>
        <a:xfrm>
          <a:off x="2571750" y="980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112395</xdr:rowOff>
    </xdr:from>
    <xdr:to>
      <xdr:col>19</xdr:col>
      <xdr:colOff>177800</xdr:colOff>
      <xdr:row>59</xdr:row>
      <xdr:rowOff>144780</xdr:rowOff>
    </xdr:to>
    <xdr:cxnSp macro="">
      <xdr:nvCxnSpPr>
        <xdr:cNvPr id="194" name="直線コネクタ 193">
          <a:extLst>
            <a:ext uri="{FF2B5EF4-FFF2-40B4-BE49-F238E27FC236}">
              <a16:creationId xmlns:a16="http://schemas.microsoft.com/office/drawing/2014/main" id="{2B5B3002-B29B-48E0-8BDA-030BA8211DC7}"/>
            </a:ext>
          </a:extLst>
        </xdr:cNvPr>
        <xdr:cNvCxnSpPr/>
      </xdr:nvCxnSpPr>
      <xdr:spPr>
        <a:xfrm>
          <a:off x="2622550" y="9859645"/>
          <a:ext cx="8064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29210</xdr:rowOff>
    </xdr:from>
    <xdr:to>
      <xdr:col>10</xdr:col>
      <xdr:colOff>165100</xdr:colOff>
      <xdr:row>59</xdr:row>
      <xdr:rowOff>130810</xdr:rowOff>
    </xdr:to>
    <xdr:sp macro="" textlink="">
      <xdr:nvSpPr>
        <xdr:cNvPr id="195" name="楕円 194">
          <a:extLst>
            <a:ext uri="{FF2B5EF4-FFF2-40B4-BE49-F238E27FC236}">
              <a16:creationId xmlns:a16="http://schemas.microsoft.com/office/drawing/2014/main" id="{9C4A8BF3-F2E3-4B95-9209-74243C61EE83}"/>
            </a:ext>
          </a:extLst>
        </xdr:cNvPr>
        <xdr:cNvSpPr/>
      </xdr:nvSpPr>
      <xdr:spPr>
        <a:xfrm>
          <a:off x="1778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80010</xdr:rowOff>
    </xdr:from>
    <xdr:to>
      <xdr:col>15</xdr:col>
      <xdr:colOff>50800</xdr:colOff>
      <xdr:row>59</xdr:row>
      <xdr:rowOff>112395</xdr:rowOff>
    </xdr:to>
    <xdr:cxnSp macro="">
      <xdr:nvCxnSpPr>
        <xdr:cNvPr id="196" name="直線コネクタ 195">
          <a:extLst>
            <a:ext uri="{FF2B5EF4-FFF2-40B4-BE49-F238E27FC236}">
              <a16:creationId xmlns:a16="http://schemas.microsoft.com/office/drawing/2014/main" id="{C7F2DF33-3B2E-4F04-B5D3-84F2CBD5BAA5}"/>
            </a:ext>
          </a:extLst>
        </xdr:cNvPr>
        <xdr:cNvCxnSpPr/>
      </xdr:nvCxnSpPr>
      <xdr:spPr>
        <a:xfrm>
          <a:off x="1828800" y="9827260"/>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170180</xdr:rowOff>
    </xdr:from>
    <xdr:to>
      <xdr:col>6</xdr:col>
      <xdr:colOff>38100</xdr:colOff>
      <xdr:row>59</xdr:row>
      <xdr:rowOff>100330</xdr:rowOff>
    </xdr:to>
    <xdr:sp macro="" textlink="">
      <xdr:nvSpPr>
        <xdr:cNvPr id="197" name="楕円 196">
          <a:extLst>
            <a:ext uri="{FF2B5EF4-FFF2-40B4-BE49-F238E27FC236}">
              <a16:creationId xmlns:a16="http://schemas.microsoft.com/office/drawing/2014/main" id="{3B819BF6-47BB-4BBD-9A81-2F7502F8683C}"/>
            </a:ext>
          </a:extLst>
        </xdr:cNvPr>
        <xdr:cNvSpPr/>
      </xdr:nvSpPr>
      <xdr:spPr>
        <a:xfrm>
          <a:off x="984250" y="9745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49530</xdr:rowOff>
    </xdr:from>
    <xdr:to>
      <xdr:col>10</xdr:col>
      <xdr:colOff>114300</xdr:colOff>
      <xdr:row>59</xdr:row>
      <xdr:rowOff>80010</xdr:rowOff>
    </xdr:to>
    <xdr:cxnSp macro="">
      <xdr:nvCxnSpPr>
        <xdr:cNvPr id="198" name="直線コネクタ 197">
          <a:extLst>
            <a:ext uri="{FF2B5EF4-FFF2-40B4-BE49-F238E27FC236}">
              <a16:creationId xmlns:a16="http://schemas.microsoft.com/office/drawing/2014/main" id="{3739D56E-D336-48A6-B5D0-6AA641982DA1}"/>
            </a:ext>
          </a:extLst>
        </xdr:cNvPr>
        <xdr:cNvCxnSpPr/>
      </xdr:nvCxnSpPr>
      <xdr:spPr>
        <a:xfrm>
          <a:off x="1028700" y="9796780"/>
          <a:ext cx="8001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EB0DA0-C715-4ED5-A7C5-F80B78EB79FA}"/>
            </a:ext>
          </a:extLst>
        </xdr:cNvPr>
        <xdr:cNvSpPr txBox="1"/>
      </xdr:nvSpPr>
      <xdr:spPr>
        <a:xfrm>
          <a:off x="32391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32402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E9E88D1-DF1F-44AC-80CA-BF8BFBD3EA6F}"/>
            </a:ext>
          </a:extLst>
        </xdr:cNvPr>
        <xdr:cNvSpPr txBox="1"/>
      </xdr:nvSpPr>
      <xdr:spPr>
        <a:xfrm>
          <a:off x="2439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144797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EB7D1A5-813D-4BF8-B7AE-BA83BA7E52FC}"/>
            </a:ext>
          </a:extLst>
        </xdr:cNvPr>
        <xdr:cNvSpPr txBox="1"/>
      </xdr:nvSpPr>
      <xdr:spPr>
        <a:xfrm>
          <a:off x="1645294" y="989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C30C7F6-8CF7-40D2-A287-88582F8D3F84}"/>
            </a:ext>
          </a:extLst>
        </xdr:cNvPr>
        <xdr:cNvSpPr txBox="1"/>
      </xdr:nvSpPr>
      <xdr:spPr>
        <a:xfrm>
          <a:off x="851544" y="986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E55B4A5-A3BC-44E7-9DE5-82C40D575C8D}"/>
            </a:ext>
          </a:extLst>
        </xdr:cNvPr>
        <xdr:cNvSpPr txBox="1"/>
      </xdr:nvSpPr>
      <xdr:spPr>
        <a:xfrm>
          <a:off x="32391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8272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F1EAEF1-3FC4-4C0A-81E4-C6946B56A91F}"/>
            </a:ext>
          </a:extLst>
        </xdr:cNvPr>
        <xdr:cNvSpPr txBox="1"/>
      </xdr:nvSpPr>
      <xdr:spPr>
        <a:xfrm>
          <a:off x="24390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147337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4F05E53-FA24-47F5-8B1F-D71C1726881E}"/>
            </a:ext>
          </a:extLst>
        </xdr:cNvPr>
        <xdr:cNvSpPr txBox="1"/>
      </xdr:nvSpPr>
      <xdr:spPr>
        <a:xfrm>
          <a:off x="1645294" y="9564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116857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9B2523B-F87D-4A65-B65E-63E9BB168491}"/>
            </a:ext>
          </a:extLst>
        </xdr:cNvPr>
        <xdr:cNvSpPr txBox="1"/>
      </xdr:nvSpPr>
      <xdr:spPr>
        <a:xfrm>
          <a:off x="851544" y="953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E0D6E4E-2607-4538-BBFD-6A16B06AEDD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1AA0FF6-89CA-4534-9C7E-5D9EB7BF011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1F741DF-E540-454C-B55A-F6CAF4ECBE55}"/>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C644357-03E9-4900-82AC-71F98FF93783}"/>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029E01F-DC27-4787-81A8-CF45677E8F35}"/>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0A51DB0-5E9F-480F-A1C7-A303915A7B2D}"/>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61CD0EC-0926-470A-B4CD-98556168482F}"/>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1050E00-0BF5-462A-8113-7AFD35038F36}"/>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7F1ADB8-D81A-4427-8A8E-056614B0F4E9}"/>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4F595B6-16C6-4428-A591-47035FC13BE4}"/>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71E1F551-DE29-4A76-8DED-CC8CC199814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B43F0C46-A4F9-4C70-BB46-5335DB9AC0EE}"/>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3A3F409C-054F-4776-8169-2C9CB1C1A893}"/>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974006DF-94C2-4BBB-ACCF-10A29ACBE0FC}"/>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41FD1D67-D3C9-45C9-9E4A-F232384E7089}"/>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EA9EFD7-B7D0-4162-A438-8F452328BFC6}"/>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F700756-CF23-4E34-BE47-0F426DD1621C}"/>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5B3B1655-348A-4374-9031-6051D0F8E784}"/>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E5424872-AE60-4B8A-B786-A133949E5F89}"/>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0EFA977C-D73D-448D-816E-E2BF148EEF89}"/>
            </a:ext>
          </a:extLst>
        </xdr:cNvPr>
        <xdr:cNvSpPr txBox="1"/>
      </xdr:nvSpPr>
      <xdr:spPr>
        <a:xfrm>
          <a:off x="5327878" y="9305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BD92BCD-C09D-4AD0-BD0A-10F057F1E92E}"/>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5B84FB2C-10A6-4842-88FB-17BD854DFCCA}"/>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617BDE8-B5EA-4831-ADA6-EE5B5FD7644C}"/>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BDAA3111-C09B-4123-B397-13AF48B73295}"/>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FF02475E-DB8C-4B29-894B-E29511CDB37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2" name="直線コネクタ 231">
          <a:extLst>
            <a:ext uri="{FF2B5EF4-FFF2-40B4-BE49-F238E27FC236}">
              <a16:creationId xmlns:a16="http://schemas.microsoft.com/office/drawing/2014/main" id="{C1AEBDE4-1216-4F7D-A268-04B201DD6919}"/>
            </a:ext>
          </a:extLst>
        </xdr:cNvPr>
        <xdr:cNvCxnSpPr/>
      </xdr:nvCxnSpPr>
      <xdr:spPr>
        <a:xfrm flipV="1">
          <a:off x="9429115" y="9169895"/>
          <a:ext cx="0" cy="1510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F466AABE-9490-4B2C-8F3D-35C15D1C1C1D}"/>
            </a:ext>
          </a:extLst>
        </xdr:cNvPr>
        <xdr:cNvSpPr txBox="1"/>
      </xdr:nvSpPr>
      <xdr:spPr>
        <a:xfrm>
          <a:off x="9467850" y="1068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4" name="直線コネクタ 233">
          <a:extLst>
            <a:ext uri="{FF2B5EF4-FFF2-40B4-BE49-F238E27FC236}">
              <a16:creationId xmlns:a16="http://schemas.microsoft.com/office/drawing/2014/main" id="{606BCD2C-ED29-4542-BA87-F44613707DAC}"/>
            </a:ext>
          </a:extLst>
        </xdr:cNvPr>
        <xdr:cNvCxnSpPr/>
      </xdr:nvCxnSpPr>
      <xdr:spPr>
        <a:xfrm>
          <a:off x="9359900" y="106801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82288FA9-F4F7-4546-BD4B-149D57F8DDDC}"/>
            </a:ext>
          </a:extLst>
        </xdr:cNvPr>
        <xdr:cNvSpPr txBox="1"/>
      </xdr:nvSpPr>
      <xdr:spPr>
        <a:xfrm>
          <a:off x="9467850" y="89514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6" name="直線コネクタ 235">
          <a:extLst>
            <a:ext uri="{FF2B5EF4-FFF2-40B4-BE49-F238E27FC236}">
              <a16:creationId xmlns:a16="http://schemas.microsoft.com/office/drawing/2014/main" id="{342C4E9A-BF2F-4C80-8454-48A5E67AAA51}"/>
            </a:ext>
          </a:extLst>
        </xdr:cNvPr>
        <xdr:cNvCxnSpPr/>
      </xdr:nvCxnSpPr>
      <xdr:spPr>
        <a:xfrm>
          <a:off x="9359900" y="9169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15305</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861D260-7D99-4BB3-9011-2708B709FBC7}"/>
            </a:ext>
          </a:extLst>
        </xdr:cNvPr>
        <xdr:cNvSpPr txBox="1"/>
      </xdr:nvSpPr>
      <xdr:spPr>
        <a:xfrm>
          <a:off x="9467850" y="10092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38" name="フローチャート: 判断 237">
          <a:extLst>
            <a:ext uri="{FF2B5EF4-FFF2-40B4-BE49-F238E27FC236}">
              <a16:creationId xmlns:a16="http://schemas.microsoft.com/office/drawing/2014/main" id="{938A8138-2C75-4F02-89D3-EE27343B3E6F}"/>
            </a:ext>
          </a:extLst>
        </xdr:cNvPr>
        <xdr:cNvSpPr/>
      </xdr:nvSpPr>
      <xdr:spPr>
        <a:xfrm>
          <a:off x="9398000" y="10114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39" name="フローチャート: 判断 238">
          <a:extLst>
            <a:ext uri="{FF2B5EF4-FFF2-40B4-BE49-F238E27FC236}">
              <a16:creationId xmlns:a16="http://schemas.microsoft.com/office/drawing/2014/main" id="{0E4D5454-8705-4CCD-B8C3-BCCF2867F480}"/>
            </a:ext>
          </a:extLst>
        </xdr:cNvPr>
        <xdr:cNvSpPr/>
      </xdr:nvSpPr>
      <xdr:spPr>
        <a:xfrm>
          <a:off x="8636000" y="101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0" name="フローチャート: 判断 239">
          <a:extLst>
            <a:ext uri="{FF2B5EF4-FFF2-40B4-BE49-F238E27FC236}">
              <a16:creationId xmlns:a16="http://schemas.microsoft.com/office/drawing/2014/main" id="{F4CCE9D7-5042-472C-8C29-9F37FC1496A0}"/>
            </a:ext>
          </a:extLst>
        </xdr:cNvPr>
        <xdr:cNvSpPr/>
      </xdr:nvSpPr>
      <xdr:spPr>
        <a:xfrm>
          <a:off x="7842250" y="101445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98984</xdr:rowOff>
    </xdr:from>
    <xdr:to>
      <xdr:col>41</xdr:col>
      <xdr:colOff>101600</xdr:colOff>
      <xdr:row>62</xdr:row>
      <xdr:rowOff>29134</xdr:rowOff>
    </xdr:to>
    <xdr:sp macro="" textlink="">
      <xdr:nvSpPr>
        <xdr:cNvPr id="241" name="フローチャート: 判断 240">
          <a:extLst>
            <a:ext uri="{FF2B5EF4-FFF2-40B4-BE49-F238E27FC236}">
              <a16:creationId xmlns:a16="http://schemas.microsoft.com/office/drawing/2014/main" id="{0D6CFE24-8E6A-4336-B2DC-BD92EF1E1AA9}"/>
            </a:ext>
          </a:extLst>
        </xdr:cNvPr>
        <xdr:cNvSpPr/>
      </xdr:nvSpPr>
      <xdr:spPr>
        <a:xfrm>
          <a:off x="7029450" y="101764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123943</xdr:rowOff>
    </xdr:from>
    <xdr:to>
      <xdr:col>36</xdr:col>
      <xdr:colOff>165100</xdr:colOff>
      <xdr:row>62</xdr:row>
      <xdr:rowOff>54093</xdr:rowOff>
    </xdr:to>
    <xdr:sp macro="" textlink="">
      <xdr:nvSpPr>
        <xdr:cNvPr id="242" name="フローチャート: 判断 241">
          <a:extLst>
            <a:ext uri="{FF2B5EF4-FFF2-40B4-BE49-F238E27FC236}">
              <a16:creationId xmlns:a16="http://schemas.microsoft.com/office/drawing/2014/main" id="{D40378E8-8BA5-4DB1-A8E3-B480DF16B064}"/>
            </a:ext>
          </a:extLst>
        </xdr:cNvPr>
        <xdr:cNvSpPr/>
      </xdr:nvSpPr>
      <xdr:spPr>
        <a:xfrm>
          <a:off x="6235700" y="10201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04292B-92AD-4344-9133-177654E3FAE4}"/>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029FB43-1BAD-49F3-97FA-95123DFD7E6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9F2E010-32B7-48ED-923F-3D1A4F66EB0C}"/>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CBCDB74-F557-4CA8-83B5-650CEC0ED33D}"/>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CF1D6C0-5724-4EC2-BEE1-C9C78092D4E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52639</xdr:rowOff>
    </xdr:from>
    <xdr:to>
      <xdr:col>55</xdr:col>
      <xdr:colOff>50800</xdr:colOff>
      <xdr:row>60</xdr:row>
      <xdr:rowOff>154239</xdr:rowOff>
    </xdr:to>
    <xdr:sp macro="" textlink="">
      <xdr:nvSpPr>
        <xdr:cNvPr id="248" name="楕円 247">
          <a:extLst>
            <a:ext uri="{FF2B5EF4-FFF2-40B4-BE49-F238E27FC236}">
              <a16:creationId xmlns:a16="http://schemas.microsoft.com/office/drawing/2014/main" id="{2C4A8008-77FC-40E4-BBF0-3B844CEF6C97}"/>
            </a:ext>
          </a:extLst>
        </xdr:cNvPr>
        <xdr:cNvSpPr/>
      </xdr:nvSpPr>
      <xdr:spPr>
        <a:xfrm>
          <a:off x="9398000" y="99649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75516</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976985F-6293-4D24-8D58-22C79A38D411}"/>
            </a:ext>
          </a:extLst>
        </xdr:cNvPr>
        <xdr:cNvSpPr txBox="1"/>
      </xdr:nvSpPr>
      <xdr:spPr>
        <a:xfrm>
          <a:off x="9467850" y="9822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64188</xdr:rowOff>
    </xdr:from>
    <xdr:to>
      <xdr:col>50</xdr:col>
      <xdr:colOff>165100</xdr:colOff>
      <xdr:row>60</xdr:row>
      <xdr:rowOff>165788</xdr:rowOff>
    </xdr:to>
    <xdr:sp macro="" textlink="">
      <xdr:nvSpPr>
        <xdr:cNvPr id="250" name="楕円 249">
          <a:extLst>
            <a:ext uri="{FF2B5EF4-FFF2-40B4-BE49-F238E27FC236}">
              <a16:creationId xmlns:a16="http://schemas.microsoft.com/office/drawing/2014/main" id="{786623AC-5CCA-46E8-8AEC-DB0B6F0787E1}"/>
            </a:ext>
          </a:extLst>
        </xdr:cNvPr>
        <xdr:cNvSpPr/>
      </xdr:nvSpPr>
      <xdr:spPr>
        <a:xfrm>
          <a:off x="8636000" y="997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103439</xdr:rowOff>
    </xdr:from>
    <xdr:to>
      <xdr:col>55</xdr:col>
      <xdr:colOff>0</xdr:colOff>
      <xdr:row>60</xdr:row>
      <xdr:rowOff>114988</xdr:rowOff>
    </xdr:to>
    <xdr:cxnSp macro="">
      <xdr:nvCxnSpPr>
        <xdr:cNvPr id="251" name="直線コネクタ 250">
          <a:extLst>
            <a:ext uri="{FF2B5EF4-FFF2-40B4-BE49-F238E27FC236}">
              <a16:creationId xmlns:a16="http://schemas.microsoft.com/office/drawing/2014/main" id="{7FF4623D-33F3-477F-B812-4F9226023C7E}"/>
            </a:ext>
          </a:extLst>
        </xdr:cNvPr>
        <xdr:cNvCxnSpPr/>
      </xdr:nvCxnSpPr>
      <xdr:spPr>
        <a:xfrm flipV="1">
          <a:off x="8686800" y="10015789"/>
          <a:ext cx="742950" cy="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79981</xdr:rowOff>
    </xdr:from>
    <xdr:to>
      <xdr:col>46</xdr:col>
      <xdr:colOff>38100</xdr:colOff>
      <xdr:row>61</xdr:row>
      <xdr:rowOff>10131</xdr:rowOff>
    </xdr:to>
    <xdr:sp macro="" textlink="">
      <xdr:nvSpPr>
        <xdr:cNvPr id="252" name="楕円 251">
          <a:extLst>
            <a:ext uri="{FF2B5EF4-FFF2-40B4-BE49-F238E27FC236}">
              <a16:creationId xmlns:a16="http://schemas.microsoft.com/office/drawing/2014/main" id="{1974663C-3678-4A5A-8A76-E53523B767E7}"/>
            </a:ext>
          </a:extLst>
        </xdr:cNvPr>
        <xdr:cNvSpPr/>
      </xdr:nvSpPr>
      <xdr:spPr>
        <a:xfrm>
          <a:off x="7842250" y="999233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114988</xdr:rowOff>
    </xdr:from>
    <xdr:to>
      <xdr:col>50</xdr:col>
      <xdr:colOff>114300</xdr:colOff>
      <xdr:row>60</xdr:row>
      <xdr:rowOff>130781</xdr:rowOff>
    </xdr:to>
    <xdr:cxnSp macro="">
      <xdr:nvCxnSpPr>
        <xdr:cNvPr id="253" name="直線コネクタ 252">
          <a:extLst>
            <a:ext uri="{FF2B5EF4-FFF2-40B4-BE49-F238E27FC236}">
              <a16:creationId xmlns:a16="http://schemas.microsoft.com/office/drawing/2014/main" id="{4EF6453A-5D7A-402E-B8F9-6E76307FF0BB}"/>
            </a:ext>
          </a:extLst>
        </xdr:cNvPr>
        <xdr:cNvCxnSpPr/>
      </xdr:nvCxnSpPr>
      <xdr:spPr>
        <a:xfrm flipV="1">
          <a:off x="7886700" y="10027338"/>
          <a:ext cx="8001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96456</xdr:rowOff>
    </xdr:from>
    <xdr:to>
      <xdr:col>41</xdr:col>
      <xdr:colOff>101600</xdr:colOff>
      <xdr:row>61</xdr:row>
      <xdr:rowOff>26606</xdr:rowOff>
    </xdr:to>
    <xdr:sp macro="" textlink="">
      <xdr:nvSpPr>
        <xdr:cNvPr id="254" name="楕円 253">
          <a:extLst>
            <a:ext uri="{FF2B5EF4-FFF2-40B4-BE49-F238E27FC236}">
              <a16:creationId xmlns:a16="http://schemas.microsoft.com/office/drawing/2014/main" id="{4CE26516-BA4B-4EF8-B0B7-D393735430EF}"/>
            </a:ext>
          </a:extLst>
        </xdr:cNvPr>
        <xdr:cNvSpPr/>
      </xdr:nvSpPr>
      <xdr:spPr>
        <a:xfrm>
          <a:off x="7029450" y="100088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130781</xdr:rowOff>
    </xdr:from>
    <xdr:to>
      <xdr:col>45</xdr:col>
      <xdr:colOff>177800</xdr:colOff>
      <xdr:row>60</xdr:row>
      <xdr:rowOff>147256</xdr:rowOff>
    </xdr:to>
    <xdr:cxnSp macro="">
      <xdr:nvCxnSpPr>
        <xdr:cNvPr id="255" name="直線コネクタ 254">
          <a:extLst>
            <a:ext uri="{FF2B5EF4-FFF2-40B4-BE49-F238E27FC236}">
              <a16:creationId xmlns:a16="http://schemas.microsoft.com/office/drawing/2014/main" id="{867F1C91-994B-4C84-95F5-4DF16D68B179}"/>
            </a:ext>
          </a:extLst>
        </xdr:cNvPr>
        <xdr:cNvCxnSpPr/>
      </xdr:nvCxnSpPr>
      <xdr:spPr>
        <a:xfrm flipV="1">
          <a:off x="7080250" y="10043131"/>
          <a:ext cx="80645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115955</xdr:rowOff>
    </xdr:from>
    <xdr:to>
      <xdr:col>36</xdr:col>
      <xdr:colOff>165100</xdr:colOff>
      <xdr:row>61</xdr:row>
      <xdr:rowOff>46105</xdr:rowOff>
    </xdr:to>
    <xdr:sp macro="" textlink="">
      <xdr:nvSpPr>
        <xdr:cNvPr id="256" name="楕円 255">
          <a:extLst>
            <a:ext uri="{FF2B5EF4-FFF2-40B4-BE49-F238E27FC236}">
              <a16:creationId xmlns:a16="http://schemas.microsoft.com/office/drawing/2014/main" id="{8911DA96-13FE-4E32-9E06-5E331691F6F1}"/>
            </a:ext>
          </a:extLst>
        </xdr:cNvPr>
        <xdr:cNvSpPr/>
      </xdr:nvSpPr>
      <xdr:spPr>
        <a:xfrm>
          <a:off x="6235700" y="10028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147256</xdr:rowOff>
    </xdr:from>
    <xdr:to>
      <xdr:col>41</xdr:col>
      <xdr:colOff>50800</xdr:colOff>
      <xdr:row>60</xdr:row>
      <xdr:rowOff>166755</xdr:rowOff>
    </xdr:to>
    <xdr:cxnSp macro="">
      <xdr:nvCxnSpPr>
        <xdr:cNvPr id="257" name="直線コネクタ 256">
          <a:extLst>
            <a:ext uri="{FF2B5EF4-FFF2-40B4-BE49-F238E27FC236}">
              <a16:creationId xmlns:a16="http://schemas.microsoft.com/office/drawing/2014/main" id="{F99A1829-73FE-4217-9746-7FEEA5B1B218}"/>
            </a:ext>
          </a:extLst>
        </xdr:cNvPr>
        <xdr:cNvCxnSpPr/>
      </xdr:nvCxnSpPr>
      <xdr:spPr>
        <a:xfrm flipV="1">
          <a:off x="6286500" y="10059606"/>
          <a:ext cx="793750" cy="1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154965</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94433B1-AF99-4FD4-AA34-26828E5F4447}"/>
            </a:ext>
          </a:extLst>
        </xdr:cNvPr>
        <xdr:cNvSpPr txBox="1"/>
      </xdr:nvSpPr>
      <xdr:spPr>
        <a:xfrm>
          <a:off x="8399995" y="1023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159783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80DA7DC5-BD76-4A65-BCB1-A7E260242E32}"/>
            </a:ext>
          </a:extLst>
        </xdr:cNvPr>
        <xdr:cNvSpPr txBox="1"/>
      </xdr:nvSpPr>
      <xdr:spPr>
        <a:xfrm>
          <a:off x="7612595" y="1023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20261</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3E72A74C-1D7E-4C67-86FA-E91E0B07DC9A}"/>
            </a:ext>
          </a:extLst>
        </xdr:cNvPr>
        <xdr:cNvSpPr txBox="1"/>
      </xdr:nvSpPr>
      <xdr:spPr>
        <a:xfrm>
          <a:off x="6818845" y="1026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45220</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5C7C83ED-89F8-4E6E-BA33-BD7805B8DFB8}"/>
            </a:ext>
          </a:extLst>
        </xdr:cNvPr>
        <xdr:cNvSpPr txBox="1"/>
      </xdr:nvSpPr>
      <xdr:spPr>
        <a:xfrm>
          <a:off x="6006045" y="102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10865</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0667E97E-6235-4533-91B8-013E6628A124}"/>
            </a:ext>
          </a:extLst>
        </xdr:cNvPr>
        <xdr:cNvSpPr txBox="1"/>
      </xdr:nvSpPr>
      <xdr:spPr>
        <a:xfrm>
          <a:off x="8399995" y="975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26658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531EE9C4-ED20-426E-AA23-AA682FA0BECC}"/>
            </a:ext>
          </a:extLst>
        </xdr:cNvPr>
        <xdr:cNvSpPr txBox="1"/>
      </xdr:nvSpPr>
      <xdr:spPr>
        <a:xfrm>
          <a:off x="7612595" y="977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43133</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B820055D-2C7F-4738-82B8-7461563E6791}"/>
            </a:ext>
          </a:extLst>
        </xdr:cNvPr>
        <xdr:cNvSpPr txBox="1"/>
      </xdr:nvSpPr>
      <xdr:spPr>
        <a:xfrm>
          <a:off x="6818845" y="979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62632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26DDAF61-08B6-42A6-9160-94A947D093F4}"/>
            </a:ext>
          </a:extLst>
        </xdr:cNvPr>
        <xdr:cNvSpPr txBox="1"/>
      </xdr:nvSpPr>
      <xdr:spPr>
        <a:xfrm>
          <a:off x="6006045" y="980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7918273-5357-485D-B54B-04911323056F}"/>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B3A3D3F-B661-4E0A-97B1-D6060515580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1A3D7580-6571-4BB5-8F8E-FD99F6F958A2}"/>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69CA7A69-E85F-4A49-A2E2-7553F0B33A0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4B91B69-96A6-46EA-BCDB-9F7F5BB9C93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225EBFC6-D92E-41CF-9531-EB64A99EFEB2}"/>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75CE37A-D773-401D-85DF-BF1CA55F261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8048F00-4C9E-4096-AA9B-29419132612C}"/>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0D595F8-C053-4EEA-BA1B-76D5EEF9AD10}"/>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C651CE87-BA09-4F3D-BDC4-2C48474C743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F201CC7-F034-4DC8-8A3E-639BCF68675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D4D4D99-CDD1-41BF-B40F-49A378D79C7B}"/>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CB070041-D3D3-4EFE-A2C4-ADF9E25B017A}"/>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62714F7-E697-4D9E-A4D9-FFDD79C21201}"/>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A0DAFA51-6640-45C0-9D4B-D4928158374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8E968F0-CDFC-4BD2-B090-8507CEB9E82B}"/>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494431FE-EB57-4048-A6D2-519A744E1096}"/>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1757FA3F-631B-4523-8365-2E8660B4A1A2}"/>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ECCF45D-1E6B-47F2-8058-134AB1950E79}"/>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26223BA1-AD5B-42BD-AF1D-07F2D8E9356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8ACBAF9-EDDB-4417-B4B3-7B6836DB59B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8063D9F-F34C-4870-BC97-BA00E0696946}"/>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5D17C41-C47C-4DA8-9FD9-472362C63FEB}"/>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2B09AB72-0083-403B-9AC2-E16936723FF4}"/>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0" name="直線コネクタ 289">
          <a:extLst>
            <a:ext uri="{FF2B5EF4-FFF2-40B4-BE49-F238E27FC236}">
              <a16:creationId xmlns:a16="http://schemas.microsoft.com/office/drawing/2014/main" id="{3C6EB93A-3AE2-4ED5-90E8-01A298468CBF}"/>
            </a:ext>
          </a:extLst>
        </xdr:cNvPr>
        <xdr:cNvCxnSpPr/>
      </xdr:nvCxnSpPr>
      <xdr:spPr>
        <a:xfrm flipV="1">
          <a:off x="4177665" y="1284478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7773E683-BAC0-41D5-8A48-5E6BEB362FA0}"/>
            </a:ext>
          </a:extLst>
        </xdr:cNvPr>
        <xdr:cNvSpPr txBox="1"/>
      </xdr:nvSpPr>
      <xdr:spPr>
        <a:xfrm>
          <a:off x="4216400" y="1425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2" name="直線コネクタ 291">
          <a:extLst>
            <a:ext uri="{FF2B5EF4-FFF2-40B4-BE49-F238E27FC236}">
              <a16:creationId xmlns:a16="http://schemas.microsoft.com/office/drawing/2014/main" id="{331C2DF4-22BE-4C58-AB09-F64EEA70C1D8}"/>
            </a:ext>
          </a:extLst>
        </xdr:cNvPr>
        <xdr:cNvCxnSpPr/>
      </xdr:nvCxnSpPr>
      <xdr:spPr>
        <a:xfrm>
          <a:off x="4108450" y="142525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FBC05FEF-C91E-41B6-BC91-637E8A1ECF0D}"/>
            </a:ext>
          </a:extLst>
        </xdr:cNvPr>
        <xdr:cNvSpPr txBox="1"/>
      </xdr:nvSpPr>
      <xdr:spPr>
        <a:xfrm>
          <a:off x="4216400" y="1262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4" name="直線コネクタ 293">
          <a:extLst>
            <a:ext uri="{FF2B5EF4-FFF2-40B4-BE49-F238E27FC236}">
              <a16:creationId xmlns:a16="http://schemas.microsoft.com/office/drawing/2014/main" id="{3D15F47A-17F9-4F8A-8BB4-CC6B6A7C4D38}"/>
            </a:ext>
          </a:extLst>
        </xdr:cNvPr>
        <xdr:cNvCxnSpPr/>
      </xdr:nvCxnSpPr>
      <xdr:spPr>
        <a:xfrm>
          <a:off x="4108450" y="12844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118763</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A832DAA5-28D0-49DA-828B-4B19BC025841}"/>
            </a:ext>
          </a:extLst>
        </xdr:cNvPr>
        <xdr:cNvSpPr txBox="1"/>
      </xdr:nvSpPr>
      <xdr:spPr>
        <a:xfrm>
          <a:off x="4216400" y="13498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6" name="フローチャート: 判断 295">
          <a:extLst>
            <a:ext uri="{FF2B5EF4-FFF2-40B4-BE49-F238E27FC236}">
              <a16:creationId xmlns:a16="http://schemas.microsoft.com/office/drawing/2014/main" id="{73F9084E-C4B7-409E-A5D5-713A0909AB46}"/>
            </a:ext>
          </a:extLst>
        </xdr:cNvPr>
        <xdr:cNvSpPr/>
      </xdr:nvSpPr>
      <xdr:spPr>
        <a:xfrm>
          <a:off x="4127500" y="13640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297" name="フローチャート: 判断 296">
          <a:extLst>
            <a:ext uri="{FF2B5EF4-FFF2-40B4-BE49-F238E27FC236}">
              <a16:creationId xmlns:a16="http://schemas.microsoft.com/office/drawing/2014/main" id="{1B36F425-A7BA-4CB1-BCEC-3F5306789ACB}"/>
            </a:ext>
          </a:extLst>
        </xdr:cNvPr>
        <xdr:cNvSpPr/>
      </xdr:nvSpPr>
      <xdr:spPr>
        <a:xfrm>
          <a:off x="3384550" y="13644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8" name="フローチャート: 判断 297">
          <a:extLst>
            <a:ext uri="{FF2B5EF4-FFF2-40B4-BE49-F238E27FC236}">
              <a16:creationId xmlns:a16="http://schemas.microsoft.com/office/drawing/2014/main" id="{90519291-B9D1-4866-976D-7DDF1410AD9E}"/>
            </a:ext>
          </a:extLst>
        </xdr:cNvPr>
        <xdr:cNvSpPr/>
      </xdr:nvSpPr>
      <xdr:spPr>
        <a:xfrm>
          <a:off x="2571750" y="136232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9" name="フローチャート: 判断 298">
          <a:extLst>
            <a:ext uri="{FF2B5EF4-FFF2-40B4-BE49-F238E27FC236}">
              <a16:creationId xmlns:a16="http://schemas.microsoft.com/office/drawing/2014/main" id="{77BCB81B-0E53-48E1-8F13-CA525394A9C9}"/>
            </a:ext>
          </a:extLst>
        </xdr:cNvPr>
        <xdr:cNvSpPr/>
      </xdr:nvSpPr>
      <xdr:spPr>
        <a:xfrm>
          <a:off x="1778000" y="1356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0" name="フローチャート: 判断 299">
          <a:extLst>
            <a:ext uri="{FF2B5EF4-FFF2-40B4-BE49-F238E27FC236}">
              <a16:creationId xmlns:a16="http://schemas.microsoft.com/office/drawing/2014/main" id="{E8C2C218-971D-4AE2-B362-EA65DCAA8A9C}"/>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5A5D5C0-860D-4872-855B-119FD964215A}"/>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AB7928-AF6E-4BAF-90CA-9A5C483441C0}"/>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7E274DD-9409-4585-9EAB-880176AF2825}"/>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47FE93E-ACD1-4CE1-A53F-A5C302EB0F0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2F53FDC-DB73-4B2E-B7B2-600FA52282D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306" name="楕円 305">
          <a:extLst>
            <a:ext uri="{FF2B5EF4-FFF2-40B4-BE49-F238E27FC236}">
              <a16:creationId xmlns:a16="http://schemas.microsoft.com/office/drawing/2014/main" id="{BB5CEE67-F91E-42D2-846E-97D1284E9802}"/>
            </a:ext>
          </a:extLst>
        </xdr:cNvPr>
        <xdr:cNvSpPr/>
      </xdr:nvSpPr>
      <xdr:spPr>
        <a:xfrm>
          <a:off x="4127500" y="1386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137177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CEE5B56-A418-4F4C-9961-CFF5D7AC2748}"/>
            </a:ext>
          </a:extLst>
        </xdr:cNvPr>
        <xdr:cNvSpPr txBox="1"/>
      </xdr:nvSpPr>
      <xdr:spPr>
        <a:xfrm>
          <a:off x="4216400"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122555</xdr:rowOff>
    </xdr:from>
    <xdr:to>
      <xdr:col>20</xdr:col>
      <xdr:colOff>38100</xdr:colOff>
      <xdr:row>84</xdr:row>
      <xdr:rowOff>52705</xdr:rowOff>
    </xdr:to>
    <xdr:sp macro="" textlink="">
      <xdr:nvSpPr>
        <xdr:cNvPr id="308" name="楕円 307">
          <a:extLst>
            <a:ext uri="{FF2B5EF4-FFF2-40B4-BE49-F238E27FC236}">
              <a16:creationId xmlns:a16="http://schemas.microsoft.com/office/drawing/2014/main" id="{782C3ACD-D055-42F0-A3D0-9A36E2E08CCA}"/>
            </a:ext>
          </a:extLst>
        </xdr:cNvPr>
        <xdr:cNvSpPr/>
      </xdr:nvSpPr>
      <xdr:spPr>
        <a:xfrm>
          <a:off x="3384550" y="138322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xdr:rowOff>
    </xdr:from>
    <xdr:to>
      <xdr:col>24</xdr:col>
      <xdr:colOff>63500</xdr:colOff>
      <xdr:row>84</xdr:row>
      <xdr:rowOff>38100</xdr:rowOff>
    </xdr:to>
    <xdr:cxnSp macro="">
      <xdr:nvCxnSpPr>
        <xdr:cNvPr id="309" name="直線コネクタ 308">
          <a:extLst>
            <a:ext uri="{FF2B5EF4-FFF2-40B4-BE49-F238E27FC236}">
              <a16:creationId xmlns:a16="http://schemas.microsoft.com/office/drawing/2014/main" id="{EFEAAC13-0B94-4E2D-98DA-BFF58414814A}"/>
            </a:ext>
          </a:extLst>
        </xdr:cNvPr>
        <xdr:cNvCxnSpPr/>
      </xdr:nvCxnSpPr>
      <xdr:spPr>
        <a:xfrm>
          <a:off x="3429000" y="13876655"/>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76836</xdr:rowOff>
    </xdr:from>
    <xdr:to>
      <xdr:col>15</xdr:col>
      <xdr:colOff>101600</xdr:colOff>
      <xdr:row>84</xdr:row>
      <xdr:rowOff>6986</xdr:rowOff>
    </xdr:to>
    <xdr:sp macro="" textlink="">
      <xdr:nvSpPr>
        <xdr:cNvPr id="310" name="楕円 309">
          <a:extLst>
            <a:ext uri="{FF2B5EF4-FFF2-40B4-BE49-F238E27FC236}">
              <a16:creationId xmlns:a16="http://schemas.microsoft.com/office/drawing/2014/main" id="{3AA37254-A8FD-4721-9FBE-7FF0BAA83417}"/>
            </a:ext>
          </a:extLst>
        </xdr:cNvPr>
        <xdr:cNvSpPr/>
      </xdr:nvSpPr>
      <xdr:spPr>
        <a:xfrm>
          <a:off x="2571750" y="137864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127636</xdr:rowOff>
    </xdr:from>
    <xdr:to>
      <xdr:col>19</xdr:col>
      <xdr:colOff>177800</xdr:colOff>
      <xdr:row>84</xdr:row>
      <xdr:rowOff>1905</xdr:rowOff>
    </xdr:to>
    <xdr:cxnSp macro="">
      <xdr:nvCxnSpPr>
        <xdr:cNvPr id="311" name="直線コネクタ 310">
          <a:extLst>
            <a:ext uri="{FF2B5EF4-FFF2-40B4-BE49-F238E27FC236}">
              <a16:creationId xmlns:a16="http://schemas.microsoft.com/office/drawing/2014/main" id="{D156DE76-3D5C-4BBC-AC1F-293FDABDCB6E}"/>
            </a:ext>
          </a:extLst>
        </xdr:cNvPr>
        <xdr:cNvCxnSpPr/>
      </xdr:nvCxnSpPr>
      <xdr:spPr>
        <a:xfrm>
          <a:off x="2622550" y="13837286"/>
          <a:ext cx="80645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312" name="楕円 311">
          <a:extLst>
            <a:ext uri="{FF2B5EF4-FFF2-40B4-BE49-F238E27FC236}">
              <a16:creationId xmlns:a16="http://schemas.microsoft.com/office/drawing/2014/main" id="{546890DB-6193-41BB-8259-00DA9980A8C1}"/>
            </a:ext>
          </a:extLst>
        </xdr:cNvPr>
        <xdr:cNvSpPr/>
      </xdr:nvSpPr>
      <xdr:spPr>
        <a:xfrm>
          <a:off x="177800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78105</xdr:rowOff>
    </xdr:from>
    <xdr:to>
      <xdr:col>15</xdr:col>
      <xdr:colOff>50800</xdr:colOff>
      <xdr:row>83</xdr:row>
      <xdr:rowOff>127636</xdr:rowOff>
    </xdr:to>
    <xdr:cxnSp macro="">
      <xdr:nvCxnSpPr>
        <xdr:cNvPr id="313" name="直線コネクタ 312">
          <a:extLst>
            <a:ext uri="{FF2B5EF4-FFF2-40B4-BE49-F238E27FC236}">
              <a16:creationId xmlns:a16="http://schemas.microsoft.com/office/drawing/2014/main" id="{918C537B-2B9B-49F8-823E-7724B6B17BA3}"/>
            </a:ext>
          </a:extLst>
        </xdr:cNvPr>
        <xdr:cNvCxnSpPr/>
      </xdr:nvCxnSpPr>
      <xdr:spPr>
        <a:xfrm>
          <a:off x="1828800" y="13787755"/>
          <a:ext cx="79375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160655</xdr:rowOff>
    </xdr:from>
    <xdr:to>
      <xdr:col>6</xdr:col>
      <xdr:colOff>38100</xdr:colOff>
      <xdr:row>84</xdr:row>
      <xdr:rowOff>90805</xdr:rowOff>
    </xdr:to>
    <xdr:sp macro="" textlink="">
      <xdr:nvSpPr>
        <xdr:cNvPr id="314" name="楕円 313">
          <a:extLst>
            <a:ext uri="{FF2B5EF4-FFF2-40B4-BE49-F238E27FC236}">
              <a16:creationId xmlns:a16="http://schemas.microsoft.com/office/drawing/2014/main" id="{179C08BA-0666-4AFE-8C0A-9DA0E2878DF6}"/>
            </a:ext>
          </a:extLst>
        </xdr:cNvPr>
        <xdr:cNvSpPr/>
      </xdr:nvSpPr>
      <xdr:spPr>
        <a:xfrm>
          <a:off x="984250" y="138703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84</xdr:row>
      <xdr:rowOff>40005</xdr:rowOff>
    </xdr:to>
    <xdr:cxnSp macro="">
      <xdr:nvCxnSpPr>
        <xdr:cNvPr id="315" name="直線コネクタ 314">
          <a:extLst>
            <a:ext uri="{FF2B5EF4-FFF2-40B4-BE49-F238E27FC236}">
              <a16:creationId xmlns:a16="http://schemas.microsoft.com/office/drawing/2014/main" id="{644078E9-6D89-4A34-93ED-CDDD1271ADFF}"/>
            </a:ext>
          </a:extLst>
        </xdr:cNvPr>
        <xdr:cNvCxnSpPr/>
      </xdr:nvCxnSpPr>
      <xdr:spPr>
        <a:xfrm flipV="1">
          <a:off x="1028700" y="13787755"/>
          <a:ext cx="8001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46372</xdr:rowOff>
    </xdr:from>
    <xdr:ext cx="405111" cy="259045"/>
    <xdr:sp macro="" textlink="">
      <xdr:nvSpPr>
        <xdr:cNvPr id="316" name="n_1aveValue【公営住宅】&#10;有形固定資産減価償却率">
          <a:extLst>
            <a:ext uri="{FF2B5EF4-FFF2-40B4-BE49-F238E27FC236}">
              <a16:creationId xmlns:a16="http://schemas.microsoft.com/office/drawing/2014/main" id="{7B67C59E-A995-4A48-B444-9CDF5A5F9473}"/>
            </a:ext>
          </a:extLst>
        </xdr:cNvPr>
        <xdr:cNvSpPr txBox="1"/>
      </xdr:nvSpPr>
      <xdr:spPr>
        <a:xfrm>
          <a:off x="3239144" y="1342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7" name="n_2aveValue【公営住宅】&#10;有形固定資産減価償却率">
          <a:extLst>
            <a:ext uri="{FF2B5EF4-FFF2-40B4-BE49-F238E27FC236}">
              <a16:creationId xmlns:a16="http://schemas.microsoft.com/office/drawing/2014/main" id="{F5F63293-0943-4D45-86A7-223AC0AAD018}"/>
            </a:ext>
          </a:extLst>
        </xdr:cNvPr>
        <xdr:cNvSpPr txBox="1"/>
      </xdr:nvSpPr>
      <xdr:spPr>
        <a:xfrm>
          <a:off x="243904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141622</xdr:rowOff>
    </xdr:from>
    <xdr:ext cx="405111" cy="259045"/>
    <xdr:sp macro="" textlink="">
      <xdr:nvSpPr>
        <xdr:cNvPr id="318" name="n_3aveValue【公営住宅】&#10;有形固定資産減価償却率">
          <a:extLst>
            <a:ext uri="{FF2B5EF4-FFF2-40B4-BE49-F238E27FC236}">
              <a16:creationId xmlns:a16="http://schemas.microsoft.com/office/drawing/2014/main" id="{A04AD140-4284-4218-93C7-0F811412AB78}"/>
            </a:ext>
          </a:extLst>
        </xdr:cNvPr>
        <xdr:cNvSpPr txBox="1"/>
      </xdr:nvSpPr>
      <xdr:spPr>
        <a:xfrm>
          <a:off x="1645294"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9" name="n_4aveValue【公営住宅】&#10;有形固定資産減価償却率">
          <a:extLst>
            <a:ext uri="{FF2B5EF4-FFF2-40B4-BE49-F238E27FC236}">
              <a16:creationId xmlns:a16="http://schemas.microsoft.com/office/drawing/2014/main" id="{7A58C1A6-E042-419E-A37C-184F3B7D5015}"/>
            </a:ext>
          </a:extLst>
        </xdr:cNvPr>
        <xdr:cNvSpPr txBox="1"/>
      </xdr:nvSpPr>
      <xdr:spPr>
        <a:xfrm>
          <a:off x="8515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43832</xdr:rowOff>
    </xdr:from>
    <xdr:ext cx="405111" cy="259045"/>
    <xdr:sp macro="" textlink="">
      <xdr:nvSpPr>
        <xdr:cNvPr id="320" name="n_1mainValue【公営住宅】&#10;有形固定資産減価償却率">
          <a:extLst>
            <a:ext uri="{FF2B5EF4-FFF2-40B4-BE49-F238E27FC236}">
              <a16:creationId xmlns:a16="http://schemas.microsoft.com/office/drawing/2014/main" id="{94F7068C-9053-4177-A5EF-A627CA8B3F6C}"/>
            </a:ext>
          </a:extLst>
        </xdr:cNvPr>
        <xdr:cNvSpPr txBox="1"/>
      </xdr:nvSpPr>
      <xdr:spPr>
        <a:xfrm>
          <a:off x="32391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169563</xdr:rowOff>
    </xdr:from>
    <xdr:ext cx="405111" cy="259045"/>
    <xdr:sp macro="" textlink="">
      <xdr:nvSpPr>
        <xdr:cNvPr id="321" name="n_2mainValue【公営住宅】&#10;有形固定資産減価償却率">
          <a:extLst>
            <a:ext uri="{FF2B5EF4-FFF2-40B4-BE49-F238E27FC236}">
              <a16:creationId xmlns:a16="http://schemas.microsoft.com/office/drawing/2014/main" id="{883A7044-83B2-45F2-B712-BBF41E0B675F}"/>
            </a:ext>
          </a:extLst>
        </xdr:cNvPr>
        <xdr:cNvSpPr txBox="1"/>
      </xdr:nvSpPr>
      <xdr:spPr>
        <a:xfrm>
          <a:off x="24390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322" name="n_3mainValue【公営住宅】&#10;有形固定資産減価償却率">
          <a:extLst>
            <a:ext uri="{FF2B5EF4-FFF2-40B4-BE49-F238E27FC236}">
              <a16:creationId xmlns:a16="http://schemas.microsoft.com/office/drawing/2014/main" id="{C419536D-9470-4D02-B71D-1EC951C3FE3B}"/>
            </a:ext>
          </a:extLst>
        </xdr:cNvPr>
        <xdr:cNvSpPr txBox="1"/>
      </xdr:nvSpPr>
      <xdr:spPr>
        <a:xfrm>
          <a:off x="1645294" y="1382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81932</xdr:rowOff>
    </xdr:from>
    <xdr:ext cx="405111" cy="259045"/>
    <xdr:sp macro="" textlink="">
      <xdr:nvSpPr>
        <xdr:cNvPr id="323" name="n_4mainValue【公営住宅】&#10;有形固定資産減価償却率">
          <a:extLst>
            <a:ext uri="{FF2B5EF4-FFF2-40B4-BE49-F238E27FC236}">
              <a16:creationId xmlns:a16="http://schemas.microsoft.com/office/drawing/2014/main" id="{22710965-4E1C-4C28-8D46-E47B91415659}"/>
            </a:ext>
          </a:extLst>
        </xdr:cNvPr>
        <xdr:cNvSpPr txBox="1"/>
      </xdr:nvSpPr>
      <xdr:spPr>
        <a:xfrm>
          <a:off x="8515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DFF6D42-CB68-4B34-A293-C10861054C83}"/>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5931D7B-BFB6-4163-8837-AF717DA54975}"/>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0E45792-AC52-4AF9-861B-6E995D0799E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78EBB77E-A8E3-47D3-9C66-17724E1B6CB2}"/>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5F28D7E-9BEA-4D00-9EBC-C8779CFE26A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D25CA9C0-8202-4CCE-BDEB-5CAE35012AE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B86C934-5E50-4767-8477-917CA3B9829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5A75B599-4362-4DF4-A289-D9213563AB4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A4609322-C016-4C4B-8F3D-DB25EA696EC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AC9AE74-62E5-40EB-9AA6-125479760A0C}"/>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25ABE4D7-A4DF-4E2C-9A3D-43F6FADCA73B}"/>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43905C82-F705-44E6-9E40-26C2024473F0}"/>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71222360-1844-4C64-BB35-E3EBC42E5A8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B9DFD3B6-446E-4EBE-A87C-35FC155AA9CB}"/>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CF808F24-F94F-47CF-B804-8054B8245CC9}"/>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7143FD7E-A182-4F20-A6AB-0D46B3A8A93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6A10270F-775D-4205-949E-BD1166910C8A}"/>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522BAF71-8E0B-4723-8A11-0A91F9CA67B1}"/>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65FD6FF8-F534-43F4-87F4-150C7BA1E10C}"/>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3AA6BD5B-3C2C-4B8B-A0DE-9C1DEA2657AD}"/>
            </a:ext>
          </a:extLst>
        </xdr:cNvPr>
        <xdr:cNvSpPr txBox="1"/>
      </xdr:nvSpPr>
      <xdr:spPr>
        <a:xfrm>
          <a:off x="5482151" y="1271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839052AF-1903-469E-873E-4F03CAFEE4C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77F2E826-4FCC-46A7-95E6-86D01EB160B5}"/>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2BE85C72-C5A0-4C2C-B492-022641FBBB0C}"/>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47" name="直線コネクタ 346">
          <a:extLst>
            <a:ext uri="{FF2B5EF4-FFF2-40B4-BE49-F238E27FC236}">
              <a16:creationId xmlns:a16="http://schemas.microsoft.com/office/drawing/2014/main" id="{2CA93141-C28C-4607-93E4-2368B1E8454B}"/>
            </a:ext>
          </a:extLst>
        </xdr:cNvPr>
        <xdr:cNvCxnSpPr/>
      </xdr:nvCxnSpPr>
      <xdr:spPr>
        <a:xfrm flipV="1">
          <a:off x="9429115" y="12989052"/>
          <a:ext cx="0" cy="1303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48" name="【公営住宅】&#10;一人当たり面積最小値テキスト">
          <a:extLst>
            <a:ext uri="{FF2B5EF4-FFF2-40B4-BE49-F238E27FC236}">
              <a16:creationId xmlns:a16="http://schemas.microsoft.com/office/drawing/2014/main" id="{864D1E73-DE37-4AD2-8184-E584925E84B1}"/>
            </a:ext>
          </a:extLst>
        </xdr:cNvPr>
        <xdr:cNvSpPr txBox="1"/>
      </xdr:nvSpPr>
      <xdr:spPr>
        <a:xfrm>
          <a:off x="9467850" y="1429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49" name="直線コネクタ 348">
          <a:extLst>
            <a:ext uri="{FF2B5EF4-FFF2-40B4-BE49-F238E27FC236}">
              <a16:creationId xmlns:a16="http://schemas.microsoft.com/office/drawing/2014/main" id="{C6FD11C5-6A4D-41F8-8E1F-C49F5AAE5662}"/>
            </a:ext>
          </a:extLst>
        </xdr:cNvPr>
        <xdr:cNvCxnSpPr/>
      </xdr:nvCxnSpPr>
      <xdr:spPr>
        <a:xfrm>
          <a:off x="9359900" y="14292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0" name="【公営住宅】&#10;一人当たり面積最大値テキスト">
          <a:extLst>
            <a:ext uri="{FF2B5EF4-FFF2-40B4-BE49-F238E27FC236}">
              <a16:creationId xmlns:a16="http://schemas.microsoft.com/office/drawing/2014/main" id="{CD28DA2F-0E73-480F-A400-59F81EEFCB5B}"/>
            </a:ext>
          </a:extLst>
        </xdr:cNvPr>
        <xdr:cNvSpPr txBox="1"/>
      </xdr:nvSpPr>
      <xdr:spPr>
        <a:xfrm>
          <a:off x="9467850" y="1277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1" name="直線コネクタ 350">
          <a:extLst>
            <a:ext uri="{FF2B5EF4-FFF2-40B4-BE49-F238E27FC236}">
              <a16:creationId xmlns:a16="http://schemas.microsoft.com/office/drawing/2014/main" id="{C7647548-2132-4C59-92FC-D48A3B991CD1}"/>
            </a:ext>
          </a:extLst>
        </xdr:cNvPr>
        <xdr:cNvCxnSpPr/>
      </xdr:nvCxnSpPr>
      <xdr:spPr>
        <a:xfrm>
          <a:off x="9359900" y="129890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147210</xdr:rowOff>
    </xdr:from>
    <xdr:ext cx="469744" cy="259045"/>
    <xdr:sp macro="" textlink="">
      <xdr:nvSpPr>
        <xdr:cNvPr id="352" name="【公営住宅】&#10;一人当たり面積平均値テキスト">
          <a:extLst>
            <a:ext uri="{FF2B5EF4-FFF2-40B4-BE49-F238E27FC236}">
              <a16:creationId xmlns:a16="http://schemas.microsoft.com/office/drawing/2014/main" id="{802900FD-9AC1-40EE-9866-7B7475263BF7}"/>
            </a:ext>
          </a:extLst>
        </xdr:cNvPr>
        <xdr:cNvSpPr txBox="1"/>
      </xdr:nvSpPr>
      <xdr:spPr>
        <a:xfrm>
          <a:off x="9467850" y="13856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3" name="フローチャート: 判断 352">
          <a:extLst>
            <a:ext uri="{FF2B5EF4-FFF2-40B4-BE49-F238E27FC236}">
              <a16:creationId xmlns:a16="http://schemas.microsoft.com/office/drawing/2014/main" id="{50C25994-FFF0-4B89-9578-51783EB9A91E}"/>
            </a:ext>
          </a:extLst>
        </xdr:cNvPr>
        <xdr:cNvSpPr/>
      </xdr:nvSpPr>
      <xdr:spPr>
        <a:xfrm>
          <a:off x="9398000" y="139990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4" name="フローチャート: 判断 353">
          <a:extLst>
            <a:ext uri="{FF2B5EF4-FFF2-40B4-BE49-F238E27FC236}">
              <a16:creationId xmlns:a16="http://schemas.microsoft.com/office/drawing/2014/main" id="{2600D8C1-6073-48E3-9E30-AA059AC72C6A}"/>
            </a:ext>
          </a:extLst>
        </xdr:cNvPr>
        <xdr:cNvSpPr/>
      </xdr:nvSpPr>
      <xdr:spPr>
        <a:xfrm>
          <a:off x="8636000" y="1401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5" name="フローチャート: 判断 354">
          <a:extLst>
            <a:ext uri="{FF2B5EF4-FFF2-40B4-BE49-F238E27FC236}">
              <a16:creationId xmlns:a16="http://schemas.microsoft.com/office/drawing/2014/main" id="{FE9C68C7-5CCA-4D5A-930A-8A4C746D80C6}"/>
            </a:ext>
          </a:extLst>
        </xdr:cNvPr>
        <xdr:cNvSpPr/>
      </xdr:nvSpPr>
      <xdr:spPr>
        <a:xfrm>
          <a:off x="7842250" y="140374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156718</xdr:rowOff>
    </xdr:from>
    <xdr:to>
      <xdr:col>41</xdr:col>
      <xdr:colOff>101600</xdr:colOff>
      <xdr:row>85</xdr:row>
      <xdr:rowOff>86868</xdr:rowOff>
    </xdr:to>
    <xdr:sp macro="" textlink="">
      <xdr:nvSpPr>
        <xdr:cNvPr id="356" name="フローチャート: 判断 355">
          <a:extLst>
            <a:ext uri="{FF2B5EF4-FFF2-40B4-BE49-F238E27FC236}">
              <a16:creationId xmlns:a16="http://schemas.microsoft.com/office/drawing/2014/main" id="{32248A16-B876-4E38-B6EC-5B04F58593A0}"/>
            </a:ext>
          </a:extLst>
        </xdr:cNvPr>
        <xdr:cNvSpPr/>
      </xdr:nvSpPr>
      <xdr:spPr>
        <a:xfrm>
          <a:off x="7029450" y="1403146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6986</xdr:rowOff>
    </xdr:from>
    <xdr:to>
      <xdr:col>36</xdr:col>
      <xdr:colOff>165100</xdr:colOff>
      <xdr:row>85</xdr:row>
      <xdr:rowOff>108586</xdr:rowOff>
    </xdr:to>
    <xdr:sp macro="" textlink="">
      <xdr:nvSpPr>
        <xdr:cNvPr id="357" name="フローチャート: 判断 356">
          <a:extLst>
            <a:ext uri="{FF2B5EF4-FFF2-40B4-BE49-F238E27FC236}">
              <a16:creationId xmlns:a16="http://schemas.microsoft.com/office/drawing/2014/main" id="{E68DD55E-2A79-4B98-B9AD-249330BD138D}"/>
            </a:ext>
          </a:extLst>
        </xdr:cNvPr>
        <xdr:cNvSpPr/>
      </xdr:nvSpPr>
      <xdr:spPr>
        <a:xfrm>
          <a:off x="6235700" y="1404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FD9E4EE-6438-4FCC-BF11-F804A5B3274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2DA8AEF-B15D-40F9-B4EB-30FBE492E3F7}"/>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10B84A0-C750-4FB2-B574-8067B6905E7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E01A8AA-2D3B-475A-AA62-189345F4E74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B0F2547-6931-4522-B19C-7CC259D82033}"/>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103760</xdr:rowOff>
    </xdr:from>
    <xdr:to>
      <xdr:col>55</xdr:col>
      <xdr:colOff>50800</xdr:colOff>
      <xdr:row>86</xdr:row>
      <xdr:rowOff>33910</xdr:rowOff>
    </xdr:to>
    <xdr:sp macro="" textlink="">
      <xdr:nvSpPr>
        <xdr:cNvPr id="363" name="楕円 362">
          <a:extLst>
            <a:ext uri="{FF2B5EF4-FFF2-40B4-BE49-F238E27FC236}">
              <a16:creationId xmlns:a16="http://schemas.microsoft.com/office/drawing/2014/main" id="{0A1AFF8D-83EF-4DEE-A02F-B0813DCEFF5E}"/>
            </a:ext>
          </a:extLst>
        </xdr:cNvPr>
        <xdr:cNvSpPr/>
      </xdr:nvSpPr>
      <xdr:spPr>
        <a:xfrm>
          <a:off x="9398000" y="14143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18687</xdr:rowOff>
    </xdr:from>
    <xdr:ext cx="469744" cy="259045"/>
    <xdr:sp macro="" textlink="">
      <xdr:nvSpPr>
        <xdr:cNvPr id="364" name="【公営住宅】&#10;一人当たり面積該当値テキスト">
          <a:extLst>
            <a:ext uri="{FF2B5EF4-FFF2-40B4-BE49-F238E27FC236}">
              <a16:creationId xmlns:a16="http://schemas.microsoft.com/office/drawing/2014/main" id="{FA77BD6D-F7AD-49EB-AB26-EBB2181A88FF}"/>
            </a:ext>
          </a:extLst>
        </xdr:cNvPr>
        <xdr:cNvSpPr txBox="1"/>
      </xdr:nvSpPr>
      <xdr:spPr>
        <a:xfrm>
          <a:off x="9467850" y="1405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105918</xdr:rowOff>
    </xdr:from>
    <xdr:to>
      <xdr:col>50</xdr:col>
      <xdr:colOff>165100</xdr:colOff>
      <xdr:row>86</xdr:row>
      <xdr:rowOff>36068</xdr:rowOff>
    </xdr:to>
    <xdr:sp macro="" textlink="">
      <xdr:nvSpPr>
        <xdr:cNvPr id="365" name="楕円 364">
          <a:extLst>
            <a:ext uri="{FF2B5EF4-FFF2-40B4-BE49-F238E27FC236}">
              <a16:creationId xmlns:a16="http://schemas.microsoft.com/office/drawing/2014/main" id="{725FAF53-3C87-4011-A6B5-C3FBD20E7C13}"/>
            </a:ext>
          </a:extLst>
        </xdr:cNvPr>
        <xdr:cNvSpPr/>
      </xdr:nvSpPr>
      <xdr:spPr>
        <a:xfrm>
          <a:off x="8636000" y="141457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154560</xdr:rowOff>
    </xdr:from>
    <xdr:to>
      <xdr:col>55</xdr:col>
      <xdr:colOff>0</xdr:colOff>
      <xdr:row>85</xdr:row>
      <xdr:rowOff>156718</xdr:rowOff>
    </xdr:to>
    <xdr:cxnSp macro="">
      <xdr:nvCxnSpPr>
        <xdr:cNvPr id="366" name="直線コネクタ 365">
          <a:extLst>
            <a:ext uri="{FF2B5EF4-FFF2-40B4-BE49-F238E27FC236}">
              <a16:creationId xmlns:a16="http://schemas.microsoft.com/office/drawing/2014/main" id="{2412A0A9-415D-47CB-9D36-DB5DFE43CBC6}"/>
            </a:ext>
          </a:extLst>
        </xdr:cNvPr>
        <xdr:cNvCxnSpPr/>
      </xdr:nvCxnSpPr>
      <xdr:spPr>
        <a:xfrm flipV="1">
          <a:off x="8686800" y="14194410"/>
          <a:ext cx="74295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108838</xdr:rowOff>
    </xdr:from>
    <xdr:to>
      <xdr:col>46</xdr:col>
      <xdr:colOff>38100</xdr:colOff>
      <xdr:row>86</xdr:row>
      <xdr:rowOff>38988</xdr:rowOff>
    </xdr:to>
    <xdr:sp macro="" textlink="">
      <xdr:nvSpPr>
        <xdr:cNvPr id="367" name="楕円 366">
          <a:extLst>
            <a:ext uri="{FF2B5EF4-FFF2-40B4-BE49-F238E27FC236}">
              <a16:creationId xmlns:a16="http://schemas.microsoft.com/office/drawing/2014/main" id="{D22F2EAC-3B6F-472C-BF7C-38A181BA227C}"/>
            </a:ext>
          </a:extLst>
        </xdr:cNvPr>
        <xdr:cNvSpPr/>
      </xdr:nvSpPr>
      <xdr:spPr>
        <a:xfrm>
          <a:off x="7842250" y="141486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156718</xdr:rowOff>
    </xdr:from>
    <xdr:to>
      <xdr:col>50</xdr:col>
      <xdr:colOff>114300</xdr:colOff>
      <xdr:row>85</xdr:row>
      <xdr:rowOff>159638</xdr:rowOff>
    </xdr:to>
    <xdr:cxnSp macro="">
      <xdr:nvCxnSpPr>
        <xdr:cNvPr id="368" name="直線コネクタ 367">
          <a:extLst>
            <a:ext uri="{FF2B5EF4-FFF2-40B4-BE49-F238E27FC236}">
              <a16:creationId xmlns:a16="http://schemas.microsoft.com/office/drawing/2014/main" id="{EA5E5F1E-94E6-451A-B05F-6F25CE875580}"/>
            </a:ext>
          </a:extLst>
        </xdr:cNvPr>
        <xdr:cNvCxnSpPr/>
      </xdr:nvCxnSpPr>
      <xdr:spPr>
        <a:xfrm flipV="1">
          <a:off x="7886700" y="14196568"/>
          <a:ext cx="8001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108965</xdr:rowOff>
    </xdr:from>
    <xdr:to>
      <xdr:col>41</xdr:col>
      <xdr:colOff>101600</xdr:colOff>
      <xdr:row>86</xdr:row>
      <xdr:rowOff>39115</xdr:rowOff>
    </xdr:to>
    <xdr:sp macro="" textlink="">
      <xdr:nvSpPr>
        <xdr:cNvPr id="369" name="楕円 368">
          <a:extLst>
            <a:ext uri="{FF2B5EF4-FFF2-40B4-BE49-F238E27FC236}">
              <a16:creationId xmlns:a16="http://schemas.microsoft.com/office/drawing/2014/main" id="{C9BF65D1-0889-4D33-BE86-ADFBDB406F20}"/>
            </a:ext>
          </a:extLst>
        </xdr:cNvPr>
        <xdr:cNvSpPr/>
      </xdr:nvSpPr>
      <xdr:spPr>
        <a:xfrm>
          <a:off x="7029450" y="14148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159638</xdr:rowOff>
    </xdr:from>
    <xdr:to>
      <xdr:col>45</xdr:col>
      <xdr:colOff>177800</xdr:colOff>
      <xdr:row>85</xdr:row>
      <xdr:rowOff>159765</xdr:rowOff>
    </xdr:to>
    <xdr:cxnSp macro="">
      <xdr:nvCxnSpPr>
        <xdr:cNvPr id="370" name="直線コネクタ 369">
          <a:extLst>
            <a:ext uri="{FF2B5EF4-FFF2-40B4-BE49-F238E27FC236}">
              <a16:creationId xmlns:a16="http://schemas.microsoft.com/office/drawing/2014/main" id="{228DB3A5-928F-4A3D-8794-545A5B5E1412}"/>
            </a:ext>
          </a:extLst>
        </xdr:cNvPr>
        <xdr:cNvCxnSpPr/>
      </xdr:nvCxnSpPr>
      <xdr:spPr>
        <a:xfrm flipV="1">
          <a:off x="7080250" y="14199488"/>
          <a:ext cx="80645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71" name="楕円 370">
          <a:extLst>
            <a:ext uri="{FF2B5EF4-FFF2-40B4-BE49-F238E27FC236}">
              <a16:creationId xmlns:a16="http://schemas.microsoft.com/office/drawing/2014/main" id="{2695F5AD-E7E5-410D-9E11-2D5E1A451959}"/>
            </a:ext>
          </a:extLst>
        </xdr:cNvPr>
        <xdr:cNvSpPr/>
      </xdr:nvSpPr>
      <xdr:spPr>
        <a:xfrm>
          <a:off x="6235700" y="141643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159765</xdr:rowOff>
    </xdr:from>
    <xdr:to>
      <xdr:col>41</xdr:col>
      <xdr:colOff>50800</xdr:colOff>
      <xdr:row>86</xdr:row>
      <xdr:rowOff>3811</xdr:rowOff>
    </xdr:to>
    <xdr:cxnSp macro="">
      <xdr:nvCxnSpPr>
        <xdr:cNvPr id="372" name="直線コネクタ 371">
          <a:extLst>
            <a:ext uri="{FF2B5EF4-FFF2-40B4-BE49-F238E27FC236}">
              <a16:creationId xmlns:a16="http://schemas.microsoft.com/office/drawing/2014/main" id="{C7C9878E-EEA2-4B03-B2DC-4F924699E02C}"/>
            </a:ext>
          </a:extLst>
        </xdr:cNvPr>
        <xdr:cNvCxnSpPr/>
      </xdr:nvCxnSpPr>
      <xdr:spPr>
        <a:xfrm flipV="1">
          <a:off x="6286500" y="14199615"/>
          <a:ext cx="79375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85107</xdr:rowOff>
    </xdr:from>
    <xdr:ext cx="469744" cy="259045"/>
    <xdr:sp macro="" textlink="">
      <xdr:nvSpPr>
        <xdr:cNvPr id="373" name="n_1aveValue【公営住宅】&#10;一人当たり面積">
          <a:extLst>
            <a:ext uri="{FF2B5EF4-FFF2-40B4-BE49-F238E27FC236}">
              <a16:creationId xmlns:a16="http://schemas.microsoft.com/office/drawing/2014/main" id="{3AD61169-610F-49A2-B8EB-B4D8CD1A47F6}"/>
            </a:ext>
          </a:extLst>
        </xdr:cNvPr>
        <xdr:cNvSpPr txBox="1"/>
      </xdr:nvSpPr>
      <xdr:spPr>
        <a:xfrm>
          <a:off x="845827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4" name="n_2aveValue【公営住宅】&#10;一人当たり面積">
          <a:extLst>
            <a:ext uri="{FF2B5EF4-FFF2-40B4-BE49-F238E27FC236}">
              <a16:creationId xmlns:a16="http://schemas.microsoft.com/office/drawing/2014/main" id="{0E2D09A0-DEA6-4AD8-9252-CCF15F7FF27A}"/>
            </a:ext>
          </a:extLst>
        </xdr:cNvPr>
        <xdr:cNvSpPr txBox="1"/>
      </xdr:nvSpPr>
      <xdr:spPr>
        <a:xfrm>
          <a:off x="7677227" y="1381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103395</xdr:rowOff>
    </xdr:from>
    <xdr:ext cx="469744" cy="259045"/>
    <xdr:sp macro="" textlink="">
      <xdr:nvSpPr>
        <xdr:cNvPr id="375" name="n_3aveValue【公営住宅】&#10;一人当たり面積">
          <a:extLst>
            <a:ext uri="{FF2B5EF4-FFF2-40B4-BE49-F238E27FC236}">
              <a16:creationId xmlns:a16="http://schemas.microsoft.com/office/drawing/2014/main" id="{32AAE69F-EF6D-4D82-A7FF-7DD908A015B5}"/>
            </a:ext>
          </a:extLst>
        </xdr:cNvPr>
        <xdr:cNvSpPr txBox="1"/>
      </xdr:nvSpPr>
      <xdr:spPr>
        <a:xfrm>
          <a:off x="6864427" y="1381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125113</xdr:rowOff>
    </xdr:from>
    <xdr:ext cx="469744" cy="259045"/>
    <xdr:sp macro="" textlink="">
      <xdr:nvSpPr>
        <xdr:cNvPr id="376" name="n_4aveValue【公営住宅】&#10;一人当たり面積">
          <a:extLst>
            <a:ext uri="{FF2B5EF4-FFF2-40B4-BE49-F238E27FC236}">
              <a16:creationId xmlns:a16="http://schemas.microsoft.com/office/drawing/2014/main" id="{DE6A913D-3570-43D0-AD25-E492B24F6943}"/>
            </a:ext>
          </a:extLst>
        </xdr:cNvPr>
        <xdr:cNvSpPr txBox="1"/>
      </xdr:nvSpPr>
      <xdr:spPr>
        <a:xfrm>
          <a:off x="6070677" y="138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27195</xdr:rowOff>
    </xdr:from>
    <xdr:ext cx="469744" cy="259045"/>
    <xdr:sp macro="" textlink="">
      <xdr:nvSpPr>
        <xdr:cNvPr id="377" name="n_1mainValue【公営住宅】&#10;一人当たり面積">
          <a:extLst>
            <a:ext uri="{FF2B5EF4-FFF2-40B4-BE49-F238E27FC236}">
              <a16:creationId xmlns:a16="http://schemas.microsoft.com/office/drawing/2014/main" id="{72E3A399-FA64-48AA-AE2E-B60FF2DC6134}"/>
            </a:ext>
          </a:extLst>
        </xdr:cNvPr>
        <xdr:cNvSpPr txBox="1"/>
      </xdr:nvSpPr>
      <xdr:spPr>
        <a:xfrm>
          <a:off x="8458277"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30115</xdr:rowOff>
    </xdr:from>
    <xdr:ext cx="469744" cy="259045"/>
    <xdr:sp macro="" textlink="">
      <xdr:nvSpPr>
        <xdr:cNvPr id="378" name="n_2mainValue【公営住宅】&#10;一人当たり面積">
          <a:extLst>
            <a:ext uri="{FF2B5EF4-FFF2-40B4-BE49-F238E27FC236}">
              <a16:creationId xmlns:a16="http://schemas.microsoft.com/office/drawing/2014/main" id="{83C0EB9A-7EE2-4708-A992-56513D080A75}"/>
            </a:ext>
          </a:extLst>
        </xdr:cNvPr>
        <xdr:cNvSpPr txBox="1"/>
      </xdr:nvSpPr>
      <xdr:spPr>
        <a:xfrm>
          <a:off x="7677227" y="1423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30242</xdr:rowOff>
    </xdr:from>
    <xdr:ext cx="469744" cy="259045"/>
    <xdr:sp macro="" textlink="">
      <xdr:nvSpPr>
        <xdr:cNvPr id="379" name="n_3mainValue【公営住宅】&#10;一人当たり面積">
          <a:extLst>
            <a:ext uri="{FF2B5EF4-FFF2-40B4-BE49-F238E27FC236}">
              <a16:creationId xmlns:a16="http://schemas.microsoft.com/office/drawing/2014/main" id="{6148FF03-0B8E-4DA0-A033-9FDD02951829}"/>
            </a:ext>
          </a:extLst>
        </xdr:cNvPr>
        <xdr:cNvSpPr txBox="1"/>
      </xdr:nvSpPr>
      <xdr:spPr>
        <a:xfrm>
          <a:off x="6864427" y="1423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80" name="n_4mainValue【公営住宅】&#10;一人当たり面積">
          <a:extLst>
            <a:ext uri="{FF2B5EF4-FFF2-40B4-BE49-F238E27FC236}">
              <a16:creationId xmlns:a16="http://schemas.microsoft.com/office/drawing/2014/main" id="{D853AC7B-5AE9-4B24-864A-84AF662410FE}"/>
            </a:ext>
          </a:extLst>
        </xdr:cNvPr>
        <xdr:cNvSpPr txBox="1"/>
      </xdr:nvSpPr>
      <xdr:spPr>
        <a:xfrm>
          <a:off x="6070677" y="1425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F59C9AAA-BE45-448C-A4A4-7DE16676523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8C6DC20-6456-4243-ADBC-0C37979A716F}"/>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0D97FE7-A1A8-4D6E-AD5E-B4FCFF05908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863D11A-340C-49F0-8265-40C0A1F171B8}"/>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60966C9-24CA-4F9F-A34F-C2CB6869B14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45D0797-C59C-49D7-89DD-9A83CA639CB2}"/>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C396D26-3723-47CE-9190-1C65D59FDF15}"/>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7034D51-6FC0-41E8-9453-2F099771C39C}"/>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D09E1DEB-E563-49CD-BAE3-12B6715E1BBD}"/>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69BEEA94-BB89-475E-8D45-477DCEC2CF96}"/>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219C40B-6EE8-4013-A7A9-B5A59D2591F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FADBB639-0651-4190-B7F1-857095CF8DAB}"/>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D885E3FF-D2EE-4EEE-8040-11F52EAA81F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C38F442-5637-428B-8D80-8B8318B6DDC6}"/>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4C6E71F-9DBF-49B6-A92B-ED16DBD119E7}"/>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46D428C6-6021-4984-BFE3-A582885767AF}"/>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8FA7335-6FF7-4516-AE48-A1D00027DBB7}"/>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36E6C64-BC46-483C-9E8F-6742FCF79D22}"/>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268A36E2-31A2-4EC5-B87A-703CAB80D34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77F725B1-580F-4EAD-9B1B-76C55AE6BC26}"/>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E710493-DCD2-4EAA-ACB9-4D46DEB3BFC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5A27883-3E7C-4396-B3C5-E6652D16C929}"/>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13A27CF3-9F64-4AFA-93A9-0761A496AA27}"/>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005DDA15-6FE7-4E8F-83D9-2ECF8879E0B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367EFE33-ED7B-4489-B742-8D1010BDA60D}"/>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BE762D3-567F-447D-ACA3-BFCE279D4678}"/>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DC9AB1D-2124-494A-A6DF-485FC336AB88}"/>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A7446C5-E17E-4217-A595-BCCCE0A924B6}"/>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4AD2791E-65EA-4DCD-A610-AA6F96439D6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F2A5856D-2E1C-49BF-B88C-DB82B66594E4}"/>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DB52E27-FE5F-4A8A-B3A8-520762717A77}"/>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A3A1995D-1C11-4C28-A6C9-86147F162E1B}"/>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0394B1F0-38F9-468E-B942-77B0577EAAC5}"/>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EF259CC7-5283-4462-B0C1-D631811ADA2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A8AC5843-0A5F-4463-99DE-991CF73C74E1}"/>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435C991C-F2C7-4881-A035-6CC30C39021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D3620EA0-3D0B-458D-AECA-B76A974EF623}"/>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0A45AF2-83AD-4100-A606-3730F4139B4F}"/>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58B83D3F-4A9D-48AF-BB0B-FD994DC05385}"/>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909AD403-3ECC-42BE-83A9-051A57D4110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135255</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8087A7AD-FA0E-4605-9A0E-25FE8E5524FD}"/>
            </a:ext>
          </a:extLst>
        </xdr:cNvPr>
        <xdr:cNvCxnSpPr/>
      </xdr:nvCxnSpPr>
      <xdr:spPr>
        <a:xfrm flipV="1">
          <a:off x="14699614" y="5755005"/>
          <a:ext cx="0" cy="122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2EB666F5-5169-43EC-A6CF-6DFEF89EDC1A}"/>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2A26591C-05F2-46FB-A487-46A625C2D625}"/>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81932</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E6D5A631-2791-4EB1-9972-71BCED5AF89C}"/>
            </a:ext>
          </a:extLst>
        </xdr:cNvPr>
        <xdr:cNvSpPr txBox="1"/>
      </xdr:nvSpPr>
      <xdr:spPr>
        <a:xfrm>
          <a:off x="14738350"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135255</xdr:rowOff>
    </xdr:from>
    <xdr:to>
      <xdr:col>86</xdr:col>
      <xdr:colOff>25400</xdr:colOff>
      <xdr:row>34</xdr:row>
      <xdr:rowOff>135255</xdr:rowOff>
    </xdr:to>
    <xdr:cxnSp macro="">
      <xdr:nvCxnSpPr>
        <xdr:cNvPr id="425" name="直線コネクタ 424">
          <a:extLst>
            <a:ext uri="{FF2B5EF4-FFF2-40B4-BE49-F238E27FC236}">
              <a16:creationId xmlns:a16="http://schemas.microsoft.com/office/drawing/2014/main" id="{328B3DF1-1255-485F-AC5B-A918A81585E5}"/>
            </a:ext>
          </a:extLst>
        </xdr:cNvPr>
        <xdr:cNvCxnSpPr/>
      </xdr:nvCxnSpPr>
      <xdr:spPr>
        <a:xfrm>
          <a:off x="14611350" y="5755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57802</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98DE7F97-CC3C-4DB9-846D-78523D09C8F1}"/>
            </a:ext>
          </a:extLst>
        </xdr:cNvPr>
        <xdr:cNvSpPr txBox="1"/>
      </xdr:nvSpPr>
      <xdr:spPr>
        <a:xfrm>
          <a:off x="14738350" y="6007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427" name="フローチャート: 判断 426">
          <a:extLst>
            <a:ext uri="{FF2B5EF4-FFF2-40B4-BE49-F238E27FC236}">
              <a16:creationId xmlns:a16="http://schemas.microsoft.com/office/drawing/2014/main" id="{AC6BE026-4678-4F7C-86C6-C119795C94CE}"/>
            </a:ext>
          </a:extLst>
        </xdr:cNvPr>
        <xdr:cNvSpPr/>
      </xdr:nvSpPr>
      <xdr:spPr>
        <a:xfrm>
          <a:off x="14649450" y="6149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428" name="フローチャート: 判断 427">
          <a:extLst>
            <a:ext uri="{FF2B5EF4-FFF2-40B4-BE49-F238E27FC236}">
              <a16:creationId xmlns:a16="http://schemas.microsoft.com/office/drawing/2014/main" id="{AB1BC247-B679-47E3-8B7C-1B0D8EB44479}"/>
            </a:ext>
          </a:extLst>
        </xdr:cNvPr>
        <xdr:cNvSpPr/>
      </xdr:nvSpPr>
      <xdr:spPr>
        <a:xfrm>
          <a:off x="13887450" y="618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29" name="フローチャート: 判断 428">
          <a:extLst>
            <a:ext uri="{FF2B5EF4-FFF2-40B4-BE49-F238E27FC236}">
              <a16:creationId xmlns:a16="http://schemas.microsoft.com/office/drawing/2014/main" id="{565ADAB1-0CC1-4B1D-8A74-5AE5F8289121}"/>
            </a:ext>
          </a:extLst>
        </xdr:cNvPr>
        <xdr:cNvSpPr/>
      </xdr:nvSpPr>
      <xdr:spPr>
        <a:xfrm>
          <a:off x="130937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30" name="フローチャート: 判断 429">
          <a:extLst>
            <a:ext uri="{FF2B5EF4-FFF2-40B4-BE49-F238E27FC236}">
              <a16:creationId xmlns:a16="http://schemas.microsoft.com/office/drawing/2014/main" id="{BB690CE4-8B94-4894-8CC1-BA7A4744FB28}"/>
            </a:ext>
          </a:extLst>
        </xdr:cNvPr>
        <xdr:cNvSpPr/>
      </xdr:nvSpPr>
      <xdr:spPr>
        <a:xfrm>
          <a:off x="12299950" y="6101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31" name="フローチャート: 判断 430">
          <a:extLst>
            <a:ext uri="{FF2B5EF4-FFF2-40B4-BE49-F238E27FC236}">
              <a16:creationId xmlns:a16="http://schemas.microsoft.com/office/drawing/2014/main" id="{555074E0-ECD0-4170-9B54-7DD9EC90C223}"/>
            </a:ext>
          </a:extLst>
        </xdr:cNvPr>
        <xdr:cNvSpPr/>
      </xdr:nvSpPr>
      <xdr:spPr>
        <a:xfrm>
          <a:off x="11487150" y="6061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0EBDFD1-2451-495D-B6E3-0ECDF8DF44C8}"/>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BBD67D-EA26-4DE2-AF3D-4D18B57E02F6}"/>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09B8B0F-6E22-4B19-8DD8-66A52967E26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5540152-E395-45DF-8756-F920661B7B1C}"/>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08F3EF3-13D8-4FEC-A64F-2A25A7313E9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133985</xdr:rowOff>
    </xdr:from>
    <xdr:to>
      <xdr:col>85</xdr:col>
      <xdr:colOff>177800</xdr:colOff>
      <xdr:row>40</xdr:row>
      <xdr:rowOff>64135</xdr:rowOff>
    </xdr:to>
    <xdr:sp macro="" textlink="">
      <xdr:nvSpPr>
        <xdr:cNvPr id="437" name="楕円 436">
          <a:extLst>
            <a:ext uri="{FF2B5EF4-FFF2-40B4-BE49-F238E27FC236}">
              <a16:creationId xmlns:a16="http://schemas.microsoft.com/office/drawing/2014/main" id="{6AE9F74A-D9DB-4480-AE62-23B7C0CFF0CC}"/>
            </a:ext>
          </a:extLst>
        </xdr:cNvPr>
        <xdr:cNvSpPr/>
      </xdr:nvSpPr>
      <xdr:spPr>
        <a:xfrm>
          <a:off x="14649450" y="65792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112412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52F06D7C-C1BB-47CF-B9CA-82B830957D25}"/>
            </a:ext>
          </a:extLst>
        </xdr:cNvPr>
        <xdr:cNvSpPr txBox="1"/>
      </xdr:nvSpPr>
      <xdr:spPr>
        <a:xfrm>
          <a:off x="14738350" y="655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439" name="楕円 438">
          <a:extLst>
            <a:ext uri="{FF2B5EF4-FFF2-40B4-BE49-F238E27FC236}">
              <a16:creationId xmlns:a16="http://schemas.microsoft.com/office/drawing/2014/main" id="{279C6359-E4B3-45C6-80B8-9A64D3953610}"/>
            </a:ext>
          </a:extLst>
        </xdr:cNvPr>
        <xdr:cNvSpPr/>
      </xdr:nvSpPr>
      <xdr:spPr>
        <a:xfrm>
          <a:off x="1388745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156210</xdr:rowOff>
    </xdr:from>
    <xdr:to>
      <xdr:col>85</xdr:col>
      <xdr:colOff>127000</xdr:colOff>
      <xdr:row>40</xdr:row>
      <xdr:rowOff>13335</xdr:rowOff>
    </xdr:to>
    <xdr:cxnSp macro="">
      <xdr:nvCxnSpPr>
        <xdr:cNvPr id="440" name="直線コネクタ 439">
          <a:extLst>
            <a:ext uri="{FF2B5EF4-FFF2-40B4-BE49-F238E27FC236}">
              <a16:creationId xmlns:a16="http://schemas.microsoft.com/office/drawing/2014/main" id="{9C508911-E59F-41D4-B902-85B7E5C9FD9A}"/>
            </a:ext>
          </a:extLst>
        </xdr:cNvPr>
        <xdr:cNvCxnSpPr/>
      </xdr:nvCxnSpPr>
      <xdr:spPr>
        <a:xfrm>
          <a:off x="13938250" y="6601460"/>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78740</xdr:rowOff>
    </xdr:from>
    <xdr:to>
      <xdr:col>76</xdr:col>
      <xdr:colOff>165100</xdr:colOff>
      <xdr:row>40</xdr:row>
      <xdr:rowOff>8890</xdr:rowOff>
    </xdr:to>
    <xdr:sp macro="" textlink="">
      <xdr:nvSpPr>
        <xdr:cNvPr id="441" name="楕円 440">
          <a:extLst>
            <a:ext uri="{FF2B5EF4-FFF2-40B4-BE49-F238E27FC236}">
              <a16:creationId xmlns:a16="http://schemas.microsoft.com/office/drawing/2014/main" id="{A4B0F096-A606-440E-8BC6-23507EB69867}"/>
            </a:ext>
          </a:extLst>
        </xdr:cNvPr>
        <xdr:cNvSpPr/>
      </xdr:nvSpPr>
      <xdr:spPr>
        <a:xfrm>
          <a:off x="13093700" y="6523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129540</xdr:rowOff>
    </xdr:from>
    <xdr:to>
      <xdr:col>81</xdr:col>
      <xdr:colOff>50800</xdr:colOff>
      <xdr:row>39</xdr:row>
      <xdr:rowOff>156210</xdr:rowOff>
    </xdr:to>
    <xdr:cxnSp macro="">
      <xdr:nvCxnSpPr>
        <xdr:cNvPr id="442" name="直線コネクタ 441">
          <a:extLst>
            <a:ext uri="{FF2B5EF4-FFF2-40B4-BE49-F238E27FC236}">
              <a16:creationId xmlns:a16="http://schemas.microsoft.com/office/drawing/2014/main" id="{358180F8-6208-48FB-A3F4-50F6575F9042}"/>
            </a:ext>
          </a:extLst>
        </xdr:cNvPr>
        <xdr:cNvCxnSpPr/>
      </xdr:nvCxnSpPr>
      <xdr:spPr>
        <a:xfrm>
          <a:off x="13144500" y="657479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38735</xdr:rowOff>
    </xdr:from>
    <xdr:to>
      <xdr:col>72</xdr:col>
      <xdr:colOff>38100</xdr:colOff>
      <xdr:row>39</xdr:row>
      <xdr:rowOff>140335</xdr:rowOff>
    </xdr:to>
    <xdr:sp macro="" textlink="">
      <xdr:nvSpPr>
        <xdr:cNvPr id="443" name="楕円 442">
          <a:extLst>
            <a:ext uri="{FF2B5EF4-FFF2-40B4-BE49-F238E27FC236}">
              <a16:creationId xmlns:a16="http://schemas.microsoft.com/office/drawing/2014/main" id="{8CFEDF9A-D45F-48F4-A35C-6C1E14DF1BA7}"/>
            </a:ext>
          </a:extLst>
        </xdr:cNvPr>
        <xdr:cNvSpPr/>
      </xdr:nvSpPr>
      <xdr:spPr>
        <a:xfrm>
          <a:off x="12299950" y="6483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89535</xdr:rowOff>
    </xdr:from>
    <xdr:to>
      <xdr:col>76</xdr:col>
      <xdr:colOff>114300</xdr:colOff>
      <xdr:row>39</xdr:row>
      <xdr:rowOff>129540</xdr:rowOff>
    </xdr:to>
    <xdr:cxnSp macro="">
      <xdr:nvCxnSpPr>
        <xdr:cNvPr id="444" name="直線コネクタ 443">
          <a:extLst>
            <a:ext uri="{FF2B5EF4-FFF2-40B4-BE49-F238E27FC236}">
              <a16:creationId xmlns:a16="http://schemas.microsoft.com/office/drawing/2014/main" id="{2C2F3B5A-6542-4E00-9E14-F6459EFB084C}"/>
            </a:ext>
          </a:extLst>
        </xdr:cNvPr>
        <xdr:cNvCxnSpPr/>
      </xdr:nvCxnSpPr>
      <xdr:spPr>
        <a:xfrm>
          <a:off x="12344400" y="653478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164465</xdr:rowOff>
    </xdr:from>
    <xdr:to>
      <xdr:col>67</xdr:col>
      <xdr:colOff>101600</xdr:colOff>
      <xdr:row>39</xdr:row>
      <xdr:rowOff>94615</xdr:rowOff>
    </xdr:to>
    <xdr:sp macro="" textlink="">
      <xdr:nvSpPr>
        <xdr:cNvPr id="445" name="楕円 444">
          <a:extLst>
            <a:ext uri="{FF2B5EF4-FFF2-40B4-BE49-F238E27FC236}">
              <a16:creationId xmlns:a16="http://schemas.microsoft.com/office/drawing/2014/main" id="{A312ED95-B5D2-4AA6-802B-BFC7519E9385}"/>
            </a:ext>
          </a:extLst>
        </xdr:cNvPr>
        <xdr:cNvSpPr/>
      </xdr:nvSpPr>
      <xdr:spPr>
        <a:xfrm>
          <a:off x="11487150" y="64446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43815</xdr:rowOff>
    </xdr:from>
    <xdr:to>
      <xdr:col>71</xdr:col>
      <xdr:colOff>177800</xdr:colOff>
      <xdr:row>39</xdr:row>
      <xdr:rowOff>89535</xdr:rowOff>
    </xdr:to>
    <xdr:cxnSp macro="">
      <xdr:nvCxnSpPr>
        <xdr:cNvPr id="446" name="直線コネクタ 445">
          <a:extLst>
            <a:ext uri="{FF2B5EF4-FFF2-40B4-BE49-F238E27FC236}">
              <a16:creationId xmlns:a16="http://schemas.microsoft.com/office/drawing/2014/main" id="{A2AE28AC-1A27-4E02-8DC8-ECEFF3C1E2E5}"/>
            </a:ext>
          </a:extLst>
        </xdr:cNvPr>
        <xdr:cNvCxnSpPr/>
      </xdr:nvCxnSpPr>
      <xdr:spPr>
        <a:xfrm>
          <a:off x="11537950" y="6489065"/>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E4F006F3-41AA-4A43-A649-2517D6272CF8}"/>
            </a:ext>
          </a:extLst>
        </xdr:cNvPr>
        <xdr:cNvSpPr txBox="1"/>
      </xdr:nvSpPr>
      <xdr:spPr>
        <a:xfrm>
          <a:off x="1374204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37D81140-4872-476F-BE1A-B044F70249E6}"/>
            </a:ext>
          </a:extLst>
        </xdr:cNvPr>
        <xdr:cNvSpPr txBox="1"/>
      </xdr:nvSpPr>
      <xdr:spPr>
        <a:xfrm>
          <a:off x="12960994" y="595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D69B18F4-5BA4-4AF0-AA26-C6F18826CE7B}"/>
            </a:ext>
          </a:extLst>
        </xdr:cNvPr>
        <xdr:cNvSpPr txBox="1"/>
      </xdr:nvSpPr>
      <xdr:spPr>
        <a:xfrm>
          <a:off x="121672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74E6A05A-0F89-4B47-A088-7AAC40F108E6}"/>
            </a:ext>
          </a:extLst>
        </xdr:cNvPr>
        <xdr:cNvSpPr txBox="1"/>
      </xdr:nvSpPr>
      <xdr:spPr>
        <a:xfrm>
          <a:off x="113544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AE397B88-10B6-4065-A210-D0F2B8A23009}"/>
            </a:ext>
          </a:extLst>
        </xdr:cNvPr>
        <xdr:cNvSpPr txBox="1"/>
      </xdr:nvSpPr>
      <xdr:spPr>
        <a:xfrm>
          <a:off x="137420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BEC96607-3662-466D-9A9F-DCC62146AB05}"/>
            </a:ext>
          </a:extLst>
        </xdr:cNvPr>
        <xdr:cNvSpPr txBox="1"/>
      </xdr:nvSpPr>
      <xdr:spPr>
        <a:xfrm>
          <a:off x="1296099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131462</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BBF387AF-56A3-465E-A91D-2BC92C4F12E7}"/>
            </a:ext>
          </a:extLst>
        </xdr:cNvPr>
        <xdr:cNvSpPr txBox="1"/>
      </xdr:nvSpPr>
      <xdr:spPr>
        <a:xfrm>
          <a:off x="121672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85742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8FE64E6E-E453-4349-91DE-6C1104A4B620}"/>
            </a:ext>
          </a:extLst>
        </xdr:cNvPr>
        <xdr:cNvSpPr txBox="1"/>
      </xdr:nvSpPr>
      <xdr:spPr>
        <a:xfrm>
          <a:off x="11354444" y="653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BDE608E3-2AE1-4C6C-BBE6-7C1640B5375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827D8848-ACF4-4D55-BF45-E2CB16AF023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48E90CF0-28D0-4652-AD24-7289141CEB2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E419706F-04B9-4427-9DF5-CBD83ECB2AA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A811431B-F4E1-4E96-BEAA-C3AF83BC036B}"/>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FCBE9FEE-D375-43C1-8075-EE4CBC608E2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9604CCB-C240-4A4F-A6FB-71F20D9DCA20}"/>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9FF9C68A-9EDC-4C19-930C-4F7642F0D6D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97FA7396-A09D-4E7F-8EF4-AE7C6436C13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531DBC8A-45BF-4846-8267-145FCAC802A6}"/>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AC2D27EA-8A43-408C-A3F6-D82369972CD3}"/>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6E2B7AFE-2BDD-44B3-9960-FBBF87995278}"/>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9DABD9F1-1DF0-4C3D-A74C-39733A581599}"/>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8114E9F6-71B8-492D-9FBB-934DFF74DA6B}"/>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2B490689-3792-4B7F-A3B2-6A4A7F2280E9}"/>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AB009EA9-C5D6-46E7-8657-FD74C841FA21}"/>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C8313CA6-01AE-43D9-AF4C-8CBE0D5F5217}"/>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28D07688-5A2B-47DE-B23E-104304344397}"/>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D4EAC72F-5864-40C2-87D0-07A187EA693D}"/>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269D7AA8-7EE2-40E6-A7B3-56687D4C19F7}"/>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93A50639-393C-463C-A6A6-8E9064CB4EDC}"/>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CA97514A-5235-4510-8D24-894CD69CED33}"/>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7A68F105-513D-456A-8E1B-E2448B78DD7D}"/>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158115</xdr:rowOff>
    </xdr:to>
    <xdr:cxnSp macro="">
      <xdr:nvCxnSpPr>
        <xdr:cNvPr id="478" name="直線コネクタ 477">
          <a:extLst>
            <a:ext uri="{FF2B5EF4-FFF2-40B4-BE49-F238E27FC236}">
              <a16:creationId xmlns:a16="http://schemas.microsoft.com/office/drawing/2014/main" id="{9A1566E4-2D92-42CF-9DB0-907A50469E90}"/>
            </a:ext>
          </a:extLst>
        </xdr:cNvPr>
        <xdr:cNvCxnSpPr/>
      </xdr:nvCxnSpPr>
      <xdr:spPr>
        <a:xfrm flipV="1">
          <a:off x="19951064" y="5709285"/>
          <a:ext cx="0" cy="122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161942</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6D4CB7BF-48DB-43EE-BFF5-494AC3D92597}"/>
            </a:ext>
          </a:extLst>
        </xdr:cNvPr>
        <xdr:cNvSpPr txBox="1"/>
      </xdr:nvSpPr>
      <xdr:spPr>
        <a:xfrm>
          <a:off x="19989800" y="693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158115</xdr:rowOff>
    </xdr:from>
    <xdr:to>
      <xdr:col>116</xdr:col>
      <xdr:colOff>152400</xdr:colOff>
      <xdr:row>41</xdr:row>
      <xdr:rowOff>158115</xdr:rowOff>
    </xdr:to>
    <xdr:cxnSp macro="">
      <xdr:nvCxnSpPr>
        <xdr:cNvPr id="480" name="直線コネクタ 479">
          <a:extLst>
            <a:ext uri="{FF2B5EF4-FFF2-40B4-BE49-F238E27FC236}">
              <a16:creationId xmlns:a16="http://schemas.microsoft.com/office/drawing/2014/main" id="{8568B42E-D9D1-4FD7-A04A-867E2E1CF058}"/>
            </a:ext>
          </a:extLst>
        </xdr:cNvPr>
        <xdr:cNvCxnSpPr/>
      </xdr:nvCxnSpPr>
      <xdr:spPr>
        <a:xfrm>
          <a:off x="19881850" y="6933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BD6211C8-5FF7-472E-902C-8A5A322A5D14}"/>
            </a:ext>
          </a:extLst>
        </xdr:cNvPr>
        <xdr:cNvSpPr txBox="1"/>
      </xdr:nvSpPr>
      <xdr:spPr>
        <a:xfrm>
          <a:off x="19989800" y="549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2" name="直線コネクタ 481">
          <a:extLst>
            <a:ext uri="{FF2B5EF4-FFF2-40B4-BE49-F238E27FC236}">
              <a16:creationId xmlns:a16="http://schemas.microsoft.com/office/drawing/2014/main" id="{E8EC06E7-0C32-4BDE-9256-DFC292A06C4F}"/>
            </a:ext>
          </a:extLst>
        </xdr:cNvPr>
        <xdr:cNvCxnSpPr/>
      </xdr:nvCxnSpPr>
      <xdr:spPr>
        <a:xfrm>
          <a:off x="19881850" y="5709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91457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90EA2C2E-B0E5-4359-9925-4718914FF8B5}"/>
            </a:ext>
          </a:extLst>
        </xdr:cNvPr>
        <xdr:cNvSpPr txBox="1"/>
      </xdr:nvSpPr>
      <xdr:spPr>
        <a:xfrm>
          <a:off x="19989800" y="6371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113030</xdr:rowOff>
    </xdr:from>
    <xdr:to>
      <xdr:col>116</xdr:col>
      <xdr:colOff>114300</xdr:colOff>
      <xdr:row>39</xdr:row>
      <xdr:rowOff>43180</xdr:rowOff>
    </xdr:to>
    <xdr:sp macro="" textlink="">
      <xdr:nvSpPr>
        <xdr:cNvPr id="484" name="フローチャート: 判断 483">
          <a:extLst>
            <a:ext uri="{FF2B5EF4-FFF2-40B4-BE49-F238E27FC236}">
              <a16:creationId xmlns:a16="http://schemas.microsoft.com/office/drawing/2014/main" id="{7F88661F-1836-4562-AF39-B593F0265D0E}"/>
            </a:ext>
          </a:extLst>
        </xdr:cNvPr>
        <xdr:cNvSpPr/>
      </xdr:nvSpPr>
      <xdr:spPr>
        <a:xfrm>
          <a:off x="19900900" y="6393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153035</xdr:rowOff>
    </xdr:from>
    <xdr:to>
      <xdr:col>112</xdr:col>
      <xdr:colOff>38100</xdr:colOff>
      <xdr:row>39</xdr:row>
      <xdr:rowOff>83185</xdr:rowOff>
    </xdr:to>
    <xdr:sp macro="" textlink="">
      <xdr:nvSpPr>
        <xdr:cNvPr id="485" name="フローチャート: 判断 484">
          <a:extLst>
            <a:ext uri="{FF2B5EF4-FFF2-40B4-BE49-F238E27FC236}">
              <a16:creationId xmlns:a16="http://schemas.microsoft.com/office/drawing/2014/main" id="{F719BD67-47A6-4B4A-A26F-F40D5E75D355}"/>
            </a:ext>
          </a:extLst>
        </xdr:cNvPr>
        <xdr:cNvSpPr/>
      </xdr:nvSpPr>
      <xdr:spPr>
        <a:xfrm>
          <a:off x="19157950" y="6433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12065</xdr:rowOff>
    </xdr:from>
    <xdr:to>
      <xdr:col>107</xdr:col>
      <xdr:colOff>101600</xdr:colOff>
      <xdr:row>39</xdr:row>
      <xdr:rowOff>113665</xdr:rowOff>
    </xdr:to>
    <xdr:sp macro="" textlink="">
      <xdr:nvSpPr>
        <xdr:cNvPr id="486" name="フローチャート: 判断 485">
          <a:extLst>
            <a:ext uri="{FF2B5EF4-FFF2-40B4-BE49-F238E27FC236}">
              <a16:creationId xmlns:a16="http://schemas.microsoft.com/office/drawing/2014/main" id="{FFF62DCA-02CA-4E35-B697-9E8604931367}"/>
            </a:ext>
          </a:extLst>
        </xdr:cNvPr>
        <xdr:cNvSpPr/>
      </xdr:nvSpPr>
      <xdr:spPr>
        <a:xfrm>
          <a:off x="1834515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164465</xdr:rowOff>
    </xdr:from>
    <xdr:to>
      <xdr:col>102</xdr:col>
      <xdr:colOff>165100</xdr:colOff>
      <xdr:row>39</xdr:row>
      <xdr:rowOff>94615</xdr:rowOff>
    </xdr:to>
    <xdr:sp macro="" textlink="">
      <xdr:nvSpPr>
        <xdr:cNvPr id="487" name="フローチャート: 判断 486">
          <a:extLst>
            <a:ext uri="{FF2B5EF4-FFF2-40B4-BE49-F238E27FC236}">
              <a16:creationId xmlns:a16="http://schemas.microsoft.com/office/drawing/2014/main" id="{5B2F9A0C-A7A6-4469-8169-1360BAE926AB}"/>
            </a:ext>
          </a:extLst>
        </xdr:cNvPr>
        <xdr:cNvSpPr/>
      </xdr:nvSpPr>
      <xdr:spPr>
        <a:xfrm>
          <a:off x="17551400" y="64446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88" name="フローチャート: 判断 487">
          <a:extLst>
            <a:ext uri="{FF2B5EF4-FFF2-40B4-BE49-F238E27FC236}">
              <a16:creationId xmlns:a16="http://schemas.microsoft.com/office/drawing/2014/main" id="{BF224F24-3C21-4472-BAA5-11C3C24E45A3}"/>
            </a:ext>
          </a:extLst>
        </xdr:cNvPr>
        <xdr:cNvSpPr/>
      </xdr:nvSpPr>
      <xdr:spPr>
        <a:xfrm>
          <a:off x="167576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02ACE2D-0438-4F49-98DA-8DF0D7F6AA9B}"/>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61490CE-F5ED-475A-AD4E-909A35B98CC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1EE33A23-6FE6-40DC-BC54-14CE391C4C5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074D270-A81E-409E-AF68-DAD934E28127}"/>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1AB1CF20-5F1F-474D-B22A-F5DAEC0EA5C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145415</xdr:rowOff>
    </xdr:from>
    <xdr:to>
      <xdr:col>116</xdr:col>
      <xdr:colOff>114300</xdr:colOff>
      <xdr:row>37</xdr:row>
      <xdr:rowOff>75565</xdr:rowOff>
    </xdr:to>
    <xdr:sp macro="" textlink="">
      <xdr:nvSpPr>
        <xdr:cNvPr id="494" name="楕円 493">
          <a:extLst>
            <a:ext uri="{FF2B5EF4-FFF2-40B4-BE49-F238E27FC236}">
              <a16:creationId xmlns:a16="http://schemas.microsoft.com/office/drawing/2014/main" id="{98264F0E-3626-419B-9DCA-0512E94BBEDB}"/>
            </a:ext>
          </a:extLst>
        </xdr:cNvPr>
        <xdr:cNvSpPr/>
      </xdr:nvSpPr>
      <xdr:spPr>
        <a:xfrm>
          <a:off x="19900900" y="6095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168292</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F05E62E8-8345-415B-97F8-8118363DDB8F}"/>
            </a:ext>
          </a:extLst>
        </xdr:cNvPr>
        <xdr:cNvSpPr txBox="1"/>
      </xdr:nvSpPr>
      <xdr:spPr>
        <a:xfrm>
          <a:off x="19989800"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158750</xdr:rowOff>
    </xdr:from>
    <xdr:to>
      <xdr:col>112</xdr:col>
      <xdr:colOff>38100</xdr:colOff>
      <xdr:row>37</xdr:row>
      <xdr:rowOff>88900</xdr:rowOff>
    </xdr:to>
    <xdr:sp macro="" textlink="">
      <xdr:nvSpPr>
        <xdr:cNvPr id="496" name="楕円 495">
          <a:extLst>
            <a:ext uri="{FF2B5EF4-FFF2-40B4-BE49-F238E27FC236}">
              <a16:creationId xmlns:a16="http://schemas.microsoft.com/office/drawing/2014/main" id="{407C5113-1BC1-4D23-BD49-A83CCB00566B}"/>
            </a:ext>
          </a:extLst>
        </xdr:cNvPr>
        <xdr:cNvSpPr/>
      </xdr:nvSpPr>
      <xdr:spPr>
        <a:xfrm>
          <a:off x="19157950" y="6108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24765</xdr:rowOff>
    </xdr:from>
    <xdr:to>
      <xdr:col>116</xdr:col>
      <xdr:colOff>63500</xdr:colOff>
      <xdr:row>37</xdr:row>
      <xdr:rowOff>38100</xdr:rowOff>
    </xdr:to>
    <xdr:cxnSp macro="">
      <xdr:nvCxnSpPr>
        <xdr:cNvPr id="497" name="直線コネクタ 496">
          <a:extLst>
            <a:ext uri="{FF2B5EF4-FFF2-40B4-BE49-F238E27FC236}">
              <a16:creationId xmlns:a16="http://schemas.microsoft.com/office/drawing/2014/main" id="{235232D3-6EC8-4D6E-8D16-98A2D2B18DD6}"/>
            </a:ext>
          </a:extLst>
        </xdr:cNvPr>
        <xdr:cNvCxnSpPr/>
      </xdr:nvCxnSpPr>
      <xdr:spPr>
        <a:xfrm flipV="1">
          <a:off x="19202400" y="6139815"/>
          <a:ext cx="7493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6350</xdr:rowOff>
    </xdr:from>
    <xdr:to>
      <xdr:col>107</xdr:col>
      <xdr:colOff>101600</xdr:colOff>
      <xdr:row>37</xdr:row>
      <xdr:rowOff>107950</xdr:rowOff>
    </xdr:to>
    <xdr:sp macro="" textlink="">
      <xdr:nvSpPr>
        <xdr:cNvPr id="498" name="楕円 497">
          <a:extLst>
            <a:ext uri="{FF2B5EF4-FFF2-40B4-BE49-F238E27FC236}">
              <a16:creationId xmlns:a16="http://schemas.microsoft.com/office/drawing/2014/main" id="{367E2622-1607-4E4E-A84F-45702776F0FA}"/>
            </a:ext>
          </a:extLst>
        </xdr:cNvPr>
        <xdr:cNvSpPr/>
      </xdr:nvSpPr>
      <xdr:spPr>
        <a:xfrm>
          <a:off x="1834515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38100</xdr:rowOff>
    </xdr:from>
    <xdr:to>
      <xdr:col>111</xdr:col>
      <xdr:colOff>177800</xdr:colOff>
      <xdr:row>37</xdr:row>
      <xdr:rowOff>57150</xdr:rowOff>
    </xdr:to>
    <xdr:cxnSp macro="">
      <xdr:nvCxnSpPr>
        <xdr:cNvPr id="499" name="直線コネクタ 498">
          <a:extLst>
            <a:ext uri="{FF2B5EF4-FFF2-40B4-BE49-F238E27FC236}">
              <a16:creationId xmlns:a16="http://schemas.microsoft.com/office/drawing/2014/main" id="{F711E74D-8964-4396-8637-29549F31123A}"/>
            </a:ext>
          </a:extLst>
        </xdr:cNvPr>
        <xdr:cNvCxnSpPr/>
      </xdr:nvCxnSpPr>
      <xdr:spPr>
        <a:xfrm flipV="1">
          <a:off x="18395950" y="6153150"/>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27305</xdr:rowOff>
    </xdr:from>
    <xdr:to>
      <xdr:col>102</xdr:col>
      <xdr:colOff>165100</xdr:colOff>
      <xdr:row>37</xdr:row>
      <xdr:rowOff>128905</xdr:rowOff>
    </xdr:to>
    <xdr:sp macro="" textlink="">
      <xdr:nvSpPr>
        <xdr:cNvPr id="500" name="楕円 499">
          <a:extLst>
            <a:ext uri="{FF2B5EF4-FFF2-40B4-BE49-F238E27FC236}">
              <a16:creationId xmlns:a16="http://schemas.microsoft.com/office/drawing/2014/main" id="{8EAC80AA-FDC8-4F5C-968B-40EC4C32C370}"/>
            </a:ext>
          </a:extLst>
        </xdr:cNvPr>
        <xdr:cNvSpPr/>
      </xdr:nvSpPr>
      <xdr:spPr>
        <a:xfrm>
          <a:off x="175514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57150</xdr:rowOff>
    </xdr:from>
    <xdr:to>
      <xdr:col>107</xdr:col>
      <xdr:colOff>50800</xdr:colOff>
      <xdr:row>37</xdr:row>
      <xdr:rowOff>78105</xdr:rowOff>
    </xdr:to>
    <xdr:cxnSp macro="">
      <xdr:nvCxnSpPr>
        <xdr:cNvPr id="501" name="直線コネクタ 500">
          <a:extLst>
            <a:ext uri="{FF2B5EF4-FFF2-40B4-BE49-F238E27FC236}">
              <a16:creationId xmlns:a16="http://schemas.microsoft.com/office/drawing/2014/main" id="{AB68E2AC-4857-4BF3-A8FF-F420544D219E}"/>
            </a:ext>
          </a:extLst>
        </xdr:cNvPr>
        <xdr:cNvCxnSpPr/>
      </xdr:nvCxnSpPr>
      <xdr:spPr>
        <a:xfrm flipV="1">
          <a:off x="17602200" y="6172200"/>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147320</xdr:rowOff>
    </xdr:from>
    <xdr:to>
      <xdr:col>98</xdr:col>
      <xdr:colOff>38100</xdr:colOff>
      <xdr:row>37</xdr:row>
      <xdr:rowOff>77470</xdr:rowOff>
    </xdr:to>
    <xdr:sp macro="" textlink="">
      <xdr:nvSpPr>
        <xdr:cNvPr id="502" name="楕円 501">
          <a:extLst>
            <a:ext uri="{FF2B5EF4-FFF2-40B4-BE49-F238E27FC236}">
              <a16:creationId xmlns:a16="http://schemas.microsoft.com/office/drawing/2014/main" id="{6FCCD627-FB28-492F-8F00-EDF0E23669BD}"/>
            </a:ext>
          </a:extLst>
        </xdr:cNvPr>
        <xdr:cNvSpPr/>
      </xdr:nvSpPr>
      <xdr:spPr>
        <a:xfrm>
          <a:off x="16757650" y="6097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26670</xdr:rowOff>
    </xdr:from>
    <xdr:to>
      <xdr:col>102</xdr:col>
      <xdr:colOff>114300</xdr:colOff>
      <xdr:row>37</xdr:row>
      <xdr:rowOff>78105</xdr:rowOff>
    </xdr:to>
    <xdr:cxnSp macro="">
      <xdr:nvCxnSpPr>
        <xdr:cNvPr id="503" name="直線コネクタ 502">
          <a:extLst>
            <a:ext uri="{FF2B5EF4-FFF2-40B4-BE49-F238E27FC236}">
              <a16:creationId xmlns:a16="http://schemas.microsoft.com/office/drawing/2014/main" id="{8D14AB40-58D3-4EB0-8834-DC2C2589C74D}"/>
            </a:ext>
          </a:extLst>
        </xdr:cNvPr>
        <xdr:cNvCxnSpPr/>
      </xdr:nvCxnSpPr>
      <xdr:spPr>
        <a:xfrm>
          <a:off x="16802100" y="614172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74312</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D8C47565-B894-4451-9343-547977EBE18D}"/>
            </a:ext>
          </a:extLst>
        </xdr:cNvPr>
        <xdr:cNvSpPr txBox="1"/>
      </xdr:nvSpPr>
      <xdr:spPr>
        <a:xfrm>
          <a:off x="18980227" y="651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104792</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B2F45975-04A0-4F10-AA8C-2E934C18C2A7}"/>
            </a:ext>
          </a:extLst>
        </xdr:cNvPr>
        <xdr:cNvSpPr txBox="1"/>
      </xdr:nvSpPr>
      <xdr:spPr>
        <a:xfrm>
          <a:off x="18180127" y="655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85742</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8F48956E-6227-4C91-B9D3-4E6445756AFC}"/>
            </a:ext>
          </a:extLst>
        </xdr:cNvPr>
        <xdr:cNvSpPr txBox="1"/>
      </xdr:nvSpPr>
      <xdr:spPr>
        <a:xfrm>
          <a:off x="17386377" y="65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91457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CAD995F9-C1F1-422D-8CE1-58C0F3A0B3B7}"/>
            </a:ext>
          </a:extLst>
        </xdr:cNvPr>
        <xdr:cNvSpPr txBox="1"/>
      </xdr:nvSpPr>
      <xdr:spPr>
        <a:xfrm>
          <a:off x="165926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105427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4A98F502-6702-4A83-B417-ADB1BE068DF8}"/>
            </a:ext>
          </a:extLst>
        </xdr:cNvPr>
        <xdr:cNvSpPr txBox="1"/>
      </xdr:nvSpPr>
      <xdr:spPr>
        <a:xfrm>
          <a:off x="18980227" y="589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124477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C4D7259D-BBCC-47D1-9C9C-8EC0A96162D9}"/>
            </a:ext>
          </a:extLst>
        </xdr:cNvPr>
        <xdr:cNvSpPr txBox="1"/>
      </xdr:nvSpPr>
      <xdr:spPr>
        <a:xfrm>
          <a:off x="181801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145432</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D69EBC24-4DF5-4861-88C4-663B91BDFA09}"/>
            </a:ext>
          </a:extLst>
        </xdr:cNvPr>
        <xdr:cNvSpPr txBox="1"/>
      </xdr:nvSpPr>
      <xdr:spPr>
        <a:xfrm>
          <a:off x="17386377" y="593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93997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532C9A91-C971-4885-90CB-AAA1FF18F5D3}"/>
            </a:ext>
          </a:extLst>
        </xdr:cNvPr>
        <xdr:cNvSpPr txBox="1"/>
      </xdr:nvSpPr>
      <xdr:spPr>
        <a:xfrm>
          <a:off x="16592627" y="58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2775849D-0A4C-43D3-AB03-49685AE3AB2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DFBF471C-173C-4F40-BCF9-E72C92426F73}"/>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F1F2D5A-E288-410A-95A3-39DD1675254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C6DAC6E-4E8B-4580-89FD-0AC3DC9E09B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12BB6655-54B0-4270-8BCA-AF5E675554FF}"/>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DA87CA8-9B49-44A9-AB8C-3B357B83CA8C}"/>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78409124-A152-4376-B9DA-7214BA150F42}"/>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62C69995-FC2A-42D8-9231-02FEB78D380A}"/>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E1EB8CA1-FD27-4EE9-8AA0-F6F4C1D6752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7F87EBAA-53B5-4D5F-9747-3AB437D33C9B}"/>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9A9F5ED3-E200-41BB-9C63-6D0D16A1FB5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20482EDB-97B8-4CEB-9F2A-51FC3542C03C}"/>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a:extLst>
            <a:ext uri="{FF2B5EF4-FFF2-40B4-BE49-F238E27FC236}">
              <a16:creationId xmlns:a16="http://schemas.microsoft.com/office/drawing/2014/main" id="{F7361E8D-B816-4449-85D3-8620523AE657}"/>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1BEB7682-4F0B-41F4-86CA-A25FFF00D8FD}"/>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E6C3EB9B-76B5-4AA6-B85A-90510C60FC16}"/>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AAE912BC-8736-403A-93F4-9B0407AA871E}"/>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A08D6AF-BD4D-4D86-A8C6-859AE9B95C9E}"/>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30B602E6-3A03-4D36-909F-D8544295E20D}"/>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66232DB8-2E84-438A-B484-89D8845C0213}"/>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9353C27F-4F02-43D4-8295-829E120D8ABD}"/>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DD665D5-453B-43DB-92D6-BB2CBF8788DF}"/>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6C655B53-50D6-4A2D-8EE2-0A6F1E2BE3D3}"/>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a:extLst>
            <a:ext uri="{FF2B5EF4-FFF2-40B4-BE49-F238E27FC236}">
              <a16:creationId xmlns:a16="http://schemas.microsoft.com/office/drawing/2014/main" id="{CA5B1FF3-D3F3-47B8-B244-C89F43560F82}"/>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F6524277-5CCA-49E5-875C-E81CACF0F14E}"/>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a:extLst>
            <a:ext uri="{FF2B5EF4-FFF2-40B4-BE49-F238E27FC236}">
              <a16:creationId xmlns:a16="http://schemas.microsoft.com/office/drawing/2014/main" id="{440B2E9F-1862-4C23-A6B0-8338E0D38C63}"/>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2978F3AE-E6F7-4D2E-BEDC-C517CD06E54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538" name="直線コネクタ 537">
          <a:extLst>
            <a:ext uri="{FF2B5EF4-FFF2-40B4-BE49-F238E27FC236}">
              <a16:creationId xmlns:a16="http://schemas.microsoft.com/office/drawing/2014/main" id="{3A18F071-207D-43A3-B5E1-7892C0C9046E}"/>
            </a:ext>
          </a:extLst>
        </xdr:cNvPr>
        <xdr:cNvCxnSpPr/>
      </xdr:nvCxnSpPr>
      <xdr:spPr>
        <a:xfrm flipV="1">
          <a:off x="14699614" y="917665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5AF7C074-600F-4523-BF5D-A931A037B668}"/>
            </a:ext>
          </a:extLst>
        </xdr:cNvPr>
        <xdr:cNvSpPr txBox="1"/>
      </xdr:nvSpPr>
      <xdr:spPr>
        <a:xfrm>
          <a:off x="1473835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540" name="直線コネクタ 539">
          <a:extLst>
            <a:ext uri="{FF2B5EF4-FFF2-40B4-BE49-F238E27FC236}">
              <a16:creationId xmlns:a16="http://schemas.microsoft.com/office/drawing/2014/main" id="{AFEE4AAE-684E-46F3-9115-F6EBA6C58173}"/>
            </a:ext>
          </a:extLst>
        </xdr:cNvPr>
        <xdr:cNvCxnSpPr/>
      </xdr:nvCxnSpPr>
      <xdr:spPr>
        <a:xfrm>
          <a:off x="14611350" y="10680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27290FCB-A8B0-4212-BD86-3B962A919B62}"/>
            </a:ext>
          </a:extLst>
        </xdr:cNvPr>
        <xdr:cNvSpPr txBox="1"/>
      </xdr:nvSpPr>
      <xdr:spPr>
        <a:xfrm>
          <a:off x="14738350" y="895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42" name="直線コネクタ 541">
          <a:extLst>
            <a:ext uri="{FF2B5EF4-FFF2-40B4-BE49-F238E27FC236}">
              <a16:creationId xmlns:a16="http://schemas.microsoft.com/office/drawing/2014/main" id="{12DFC66A-0896-4A89-9CE8-D004575354DB}"/>
            </a:ext>
          </a:extLst>
        </xdr:cNvPr>
        <xdr:cNvCxnSpPr/>
      </xdr:nvCxnSpPr>
      <xdr:spPr>
        <a:xfrm>
          <a:off x="14611350" y="9176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47B2FC20-42BA-4A95-94E9-A994F489ACE2}"/>
            </a:ext>
          </a:extLst>
        </xdr:cNvPr>
        <xdr:cNvSpPr txBox="1"/>
      </xdr:nvSpPr>
      <xdr:spPr>
        <a:xfrm>
          <a:off x="14738350" y="9934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544" name="フローチャート: 判断 543">
          <a:extLst>
            <a:ext uri="{FF2B5EF4-FFF2-40B4-BE49-F238E27FC236}">
              <a16:creationId xmlns:a16="http://schemas.microsoft.com/office/drawing/2014/main" id="{24748F8D-7EEF-4045-92F8-7AC33A5A847F}"/>
            </a:ext>
          </a:extLst>
        </xdr:cNvPr>
        <xdr:cNvSpPr/>
      </xdr:nvSpPr>
      <xdr:spPr>
        <a:xfrm>
          <a:off x="14649450" y="9956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545" name="フローチャート: 判断 544">
          <a:extLst>
            <a:ext uri="{FF2B5EF4-FFF2-40B4-BE49-F238E27FC236}">
              <a16:creationId xmlns:a16="http://schemas.microsoft.com/office/drawing/2014/main" id="{D3933754-7A88-413C-8A9E-53DD87E64011}"/>
            </a:ext>
          </a:extLst>
        </xdr:cNvPr>
        <xdr:cNvSpPr/>
      </xdr:nvSpPr>
      <xdr:spPr>
        <a:xfrm>
          <a:off x="13887450" y="99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546" name="フローチャート: 判断 545">
          <a:extLst>
            <a:ext uri="{FF2B5EF4-FFF2-40B4-BE49-F238E27FC236}">
              <a16:creationId xmlns:a16="http://schemas.microsoft.com/office/drawing/2014/main" id="{A84BCDEF-F003-4583-BD75-9F8935CFB6AA}"/>
            </a:ext>
          </a:extLst>
        </xdr:cNvPr>
        <xdr:cNvSpPr/>
      </xdr:nvSpPr>
      <xdr:spPr>
        <a:xfrm>
          <a:off x="13093700" y="99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47" name="フローチャート: 判断 546">
          <a:extLst>
            <a:ext uri="{FF2B5EF4-FFF2-40B4-BE49-F238E27FC236}">
              <a16:creationId xmlns:a16="http://schemas.microsoft.com/office/drawing/2014/main" id="{2B61EF22-525E-4EAF-B03A-6C63E7C43929}"/>
            </a:ext>
          </a:extLst>
        </xdr:cNvPr>
        <xdr:cNvSpPr/>
      </xdr:nvSpPr>
      <xdr:spPr>
        <a:xfrm>
          <a:off x="12299950" y="98483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48" name="フローチャート: 判断 547">
          <a:extLst>
            <a:ext uri="{FF2B5EF4-FFF2-40B4-BE49-F238E27FC236}">
              <a16:creationId xmlns:a16="http://schemas.microsoft.com/office/drawing/2014/main" id="{E5B2E8DB-0609-4966-BBA8-72B7EA462227}"/>
            </a:ext>
          </a:extLst>
        </xdr:cNvPr>
        <xdr:cNvSpPr/>
      </xdr:nvSpPr>
      <xdr:spPr>
        <a:xfrm>
          <a:off x="11487150" y="98744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8801397-6C30-4A8C-8E0B-3A62A0E0C702}"/>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7226D6B8-9BB5-475F-98F2-A1D1640BC5D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2843AD3-673D-4F85-B302-1C19BB4AF4D7}"/>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CA77C56-AC9B-4053-B83F-5C460AE22B8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4B60042-71DF-4789-B6B1-D6BC6171B4EF}"/>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32476</xdr:rowOff>
    </xdr:from>
    <xdr:to>
      <xdr:col>85</xdr:col>
      <xdr:colOff>177800</xdr:colOff>
      <xdr:row>59</xdr:row>
      <xdr:rowOff>134076</xdr:rowOff>
    </xdr:to>
    <xdr:sp macro="" textlink="">
      <xdr:nvSpPr>
        <xdr:cNvPr id="554" name="楕円 553">
          <a:extLst>
            <a:ext uri="{FF2B5EF4-FFF2-40B4-BE49-F238E27FC236}">
              <a16:creationId xmlns:a16="http://schemas.microsoft.com/office/drawing/2014/main" id="{245DF7D9-F4DB-4102-9497-09AA36F0FBF1}"/>
            </a:ext>
          </a:extLst>
        </xdr:cNvPr>
        <xdr:cNvSpPr/>
      </xdr:nvSpPr>
      <xdr:spPr>
        <a:xfrm>
          <a:off x="14649450" y="977972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55353</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373F94F7-F658-4F7B-8808-519A8A1A3C40}"/>
            </a:ext>
          </a:extLst>
        </xdr:cNvPr>
        <xdr:cNvSpPr txBox="1"/>
      </xdr:nvSpPr>
      <xdr:spPr>
        <a:xfrm>
          <a:off x="14738350"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138612</xdr:rowOff>
    </xdr:from>
    <xdr:to>
      <xdr:col>81</xdr:col>
      <xdr:colOff>101600</xdr:colOff>
      <xdr:row>59</xdr:row>
      <xdr:rowOff>68762</xdr:rowOff>
    </xdr:to>
    <xdr:sp macro="" textlink="">
      <xdr:nvSpPr>
        <xdr:cNvPr id="556" name="楕円 555">
          <a:extLst>
            <a:ext uri="{FF2B5EF4-FFF2-40B4-BE49-F238E27FC236}">
              <a16:creationId xmlns:a16="http://schemas.microsoft.com/office/drawing/2014/main" id="{0ED52C89-44B5-4B7D-AEB0-377A8D36563F}"/>
            </a:ext>
          </a:extLst>
        </xdr:cNvPr>
        <xdr:cNvSpPr/>
      </xdr:nvSpPr>
      <xdr:spPr>
        <a:xfrm>
          <a:off x="13887450" y="9720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17962</xdr:rowOff>
    </xdr:from>
    <xdr:to>
      <xdr:col>85</xdr:col>
      <xdr:colOff>127000</xdr:colOff>
      <xdr:row>59</xdr:row>
      <xdr:rowOff>83276</xdr:rowOff>
    </xdr:to>
    <xdr:cxnSp macro="">
      <xdr:nvCxnSpPr>
        <xdr:cNvPr id="557" name="直線コネクタ 556">
          <a:extLst>
            <a:ext uri="{FF2B5EF4-FFF2-40B4-BE49-F238E27FC236}">
              <a16:creationId xmlns:a16="http://schemas.microsoft.com/office/drawing/2014/main" id="{96AEB1E1-CEC4-4EA5-90DD-5D6613F50905}"/>
            </a:ext>
          </a:extLst>
        </xdr:cNvPr>
        <xdr:cNvCxnSpPr/>
      </xdr:nvCxnSpPr>
      <xdr:spPr>
        <a:xfrm>
          <a:off x="13938250" y="9765212"/>
          <a:ext cx="762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70031</xdr:rowOff>
    </xdr:from>
    <xdr:to>
      <xdr:col>76</xdr:col>
      <xdr:colOff>165100</xdr:colOff>
      <xdr:row>59</xdr:row>
      <xdr:rowOff>181</xdr:rowOff>
    </xdr:to>
    <xdr:sp macro="" textlink="">
      <xdr:nvSpPr>
        <xdr:cNvPr id="558" name="楕円 557">
          <a:extLst>
            <a:ext uri="{FF2B5EF4-FFF2-40B4-BE49-F238E27FC236}">
              <a16:creationId xmlns:a16="http://schemas.microsoft.com/office/drawing/2014/main" id="{005A6432-CC30-4751-88C2-4584CF6D5727}"/>
            </a:ext>
          </a:extLst>
        </xdr:cNvPr>
        <xdr:cNvSpPr/>
      </xdr:nvSpPr>
      <xdr:spPr>
        <a:xfrm>
          <a:off x="13093700" y="96521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120831</xdr:rowOff>
    </xdr:from>
    <xdr:to>
      <xdr:col>81</xdr:col>
      <xdr:colOff>50800</xdr:colOff>
      <xdr:row>59</xdr:row>
      <xdr:rowOff>17962</xdr:rowOff>
    </xdr:to>
    <xdr:cxnSp macro="">
      <xdr:nvCxnSpPr>
        <xdr:cNvPr id="559" name="直線コネクタ 558">
          <a:extLst>
            <a:ext uri="{FF2B5EF4-FFF2-40B4-BE49-F238E27FC236}">
              <a16:creationId xmlns:a16="http://schemas.microsoft.com/office/drawing/2014/main" id="{FD6147FD-22F0-49F3-951E-B195ED939BDB}"/>
            </a:ext>
          </a:extLst>
        </xdr:cNvPr>
        <xdr:cNvCxnSpPr/>
      </xdr:nvCxnSpPr>
      <xdr:spPr>
        <a:xfrm>
          <a:off x="13144500" y="9702981"/>
          <a:ext cx="79375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xdr:rowOff>
    </xdr:from>
    <xdr:to>
      <xdr:col>72</xdr:col>
      <xdr:colOff>38100</xdr:colOff>
      <xdr:row>58</xdr:row>
      <xdr:rowOff>103051</xdr:rowOff>
    </xdr:to>
    <xdr:sp macro="" textlink="">
      <xdr:nvSpPr>
        <xdr:cNvPr id="560" name="楕円 559">
          <a:extLst>
            <a:ext uri="{FF2B5EF4-FFF2-40B4-BE49-F238E27FC236}">
              <a16:creationId xmlns:a16="http://schemas.microsoft.com/office/drawing/2014/main" id="{6CB9801B-EBC6-4919-996F-46F3527A6AAC}"/>
            </a:ext>
          </a:extLst>
        </xdr:cNvPr>
        <xdr:cNvSpPr/>
      </xdr:nvSpPr>
      <xdr:spPr>
        <a:xfrm>
          <a:off x="12299950" y="95836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52251</xdr:rowOff>
    </xdr:from>
    <xdr:to>
      <xdr:col>76</xdr:col>
      <xdr:colOff>114300</xdr:colOff>
      <xdr:row>58</xdr:row>
      <xdr:rowOff>120831</xdr:rowOff>
    </xdr:to>
    <xdr:cxnSp macro="">
      <xdr:nvCxnSpPr>
        <xdr:cNvPr id="561" name="直線コネクタ 560">
          <a:extLst>
            <a:ext uri="{FF2B5EF4-FFF2-40B4-BE49-F238E27FC236}">
              <a16:creationId xmlns:a16="http://schemas.microsoft.com/office/drawing/2014/main" id="{68CD0022-39BD-465E-B066-7D611F77E2E1}"/>
            </a:ext>
          </a:extLst>
        </xdr:cNvPr>
        <xdr:cNvCxnSpPr/>
      </xdr:nvCxnSpPr>
      <xdr:spPr>
        <a:xfrm>
          <a:off x="12344400" y="9634401"/>
          <a:ext cx="8001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104322</xdr:rowOff>
    </xdr:from>
    <xdr:to>
      <xdr:col>67</xdr:col>
      <xdr:colOff>101600</xdr:colOff>
      <xdr:row>58</xdr:row>
      <xdr:rowOff>34472</xdr:rowOff>
    </xdr:to>
    <xdr:sp macro="" textlink="">
      <xdr:nvSpPr>
        <xdr:cNvPr id="562" name="楕円 561">
          <a:extLst>
            <a:ext uri="{FF2B5EF4-FFF2-40B4-BE49-F238E27FC236}">
              <a16:creationId xmlns:a16="http://schemas.microsoft.com/office/drawing/2014/main" id="{601B509C-10D8-44ED-BEF4-A9910A0DAC7C}"/>
            </a:ext>
          </a:extLst>
        </xdr:cNvPr>
        <xdr:cNvSpPr/>
      </xdr:nvSpPr>
      <xdr:spPr>
        <a:xfrm>
          <a:off x="11487150" y="9521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155122</xdr:rowOff>
    </xdr:from>
    <xdr:to>
      <xdr:col>71</xdr:col>
      <xdr:colOff>177800</xdr:colOff>
      <xdr:row>58</xdr:row>
      <xdr:rowOff>52251</xdr:rowOff>
    </xdr:to>
    <xdr:cxnSp macro="">
      <xdr:nvCxnSpPr>
        <xdr:cNvPr id="563" name="直線コネクタ 562">
          <a:extLst>
            <a:ext uri="{FF2B5EF4-FFF2-40B4-BE49-F238E27FC236}">
              <a16:creationId xmlns:a16="http://schemas.microsoft.com/office/drawing/2014/main" id="{6B869B19-4982-4432-9D13-DD25C85A8222}"/>
            </a:ext>
          </a:extLst>
        </xdr:cNvPr>
        <xdr:cNvCxnSpPr/>
      </xdr:nvCxnSpPr>
      <xdr:spPr>
        <a:xfrm>
          <a:off x="11537950" y="9572172"/>
          <a:ext cx="806450" cy="6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90912</xdr:rowOff>
    </xdr:from>
    <xdr:ext cx="405111" cy="259045"/>
    <xdr:sp macro="" textlink="">
      <xdr:nvSpPr>
        <xdr:cNvPr id="564" name="n_1aveValue【学校施設】&#10;有形固定資産減価償却率">
          <a:extLst>
            <a:ext uri="{FF2B5EF4-FFF2-40B4-BE49-F238E27FC236}">
              <a16:creationId xmlns:a16="http://schemas.microsoft.com/office/drawing/2014/main" id="{25CEC239-5306-49B8-93E9-73A2D3BEFDBB}"/>
            </a:ext>
          </a:extLst>
        </xdr:cNvPr>
        <xdr:cNvSpPr txBox="1"/>
      </xdr:nvSpPr>
      <xdr:spPr>
        <a:xfrm>
          <a:off x="1374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565" name="n_2aveValue【学校施設】&#10;有形固定資産減価償却率">
          <a:extLst>
            <a:ext uri="{FF2B5EF4-FFF2-40B4-BE49-F238E27FC236}">
              <a16:creationId xmlns:a16="http://schemas.microsoft.com/office/drawing/2014/main" id="{D3ABD477-29F9-4E8C-8D4B-FD7FE9749805}"/>
            </a:ext>
          </a:extLst>
        </xdr:cNvPr>
        <xdr:cNvSpPr txBox="1"/>
      </xdr:nvSpPr>
      <xdr:spPr>
        <a:xfrm>
          <a:off x="1296099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22333</xdr:rowOff>
    </xdr:from>
    <xdr:ext cx="405111" cy="259045"/>
    <xdr:sp macro="" textlink="">
      <xdr:nvSpPr>
        <xdr:cNvPr id="566" name="n_3aveValue【学校施設】&#10;有形固定資産減価償却率">
          <a:extLst>
            <a:ext uri="{FF2B5EF4-FFF2-40B4-BE49-F238E27FC236}">
              <a16:creationId xmlns:a16="http://schemas.microsoft.com/office/drawing/2014/main" id="{B1E4B6B1-E155-45AF-BB9D-38F77AF78525}"/>
            </a:ext>
          </a:extLst>
        </xdr:cNvPr>
        <xdr:cNvSpPr txBox="1"/>
      </xdr:nvSpPr>
      <xdr:spPr>
        <a:xfrm>
          <a:off x="121672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67" name="n_4aveValue【学校施設】&#10;有形固定資産減価償却率">
          <a:extLst>
            <a:ext uri="{FF2B5EF4-FFF2-40B4-BE49-F238E27FC236}">
              <a16:creationId xmlns:a16="http://schemas.microsoft.com/office/drawing/2014/main" id="{8A9B9ACF-81B1-44A1-946E-032D80586E67}"/>
            </a:ext>
          </a:extLst>
        </xdr:cNvPr>
        <xdr:cNvSpPr txBox="1"/>
      </xdr:nvSpPr>
      <xdr:spPr>
        <a:xfrm>
          <a:off x="113544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85289</xdr:rowOff>
    </xdr:from>
    <xdr:ext cx="405111" cy="259045"/>
    <xdr:sp macro="" textlink="">
      <xdr:nvSpPr>
        <xdr:cNvPr id="568" name="n_1mainValue【学校施設】&#10;有形固定資産減価償却率">
          <a:extLst>
            <a:ext uri="{FF2B5EF4-FFF2-40B4-BE49-F238E27FC236}">
              <a16:creationId xmlns:a16="http://schemas.microsoft.com/office/drawing/2014/main" id="{05C3A4DA-0EF4-4331-B633-A9B1CBDD049A}"/>
            </a:ext>
          </a:extLst>
        </xdr:cNvPr>
        <xdr:cNvSpPr txBox="1"/>
      </xdr:nvSpPr>
      <xdr:spPr>
        <a:xfrm>
          <a:off x="13742044" y="9502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16708</xdr:rowOff>
    </xdr:from>
    <xdr:ext cx="405111" cy="259045"/>
    <xdr:sp macro="" textlink="">
      <xdr:nvSpPr>
        <xdr:cNvPr id="569" name="n_2mainValue【学校施設】&#10;有形固定資産減価償却率">
          <a:extLst>
            <a:ext uri="{FF2B5EF4-FFF2-40B4-BE49-F238E27FC236}">
              <a16:creationId xmlns:a16="http://schemas.microsoft.com/office/drawing/2014/main" id="{E699A4E0-D61E-4871-94AA-5D4D7A9FE672}"/>
            </a:ext>
          </a:extLst>
        </xdr:cNvPr>
        <xdr:cNvSpPr txBox="1"/>
      </xdr:nvSpPr>
      <xdr:spPr>
        <a:xfrm>
          <a:off x="12960994" y="943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119578</xdr:rowOff>
    </xdr:from>
    <xdr:ext cx="405111" cy="259045"/>
    <xdr:sp macro="" textlink="">
      <xdr:nvSpPr>
        <xdr:cNvPr id="570" name="n_3mainValue【学校施設】&#10;有形固定資産減価償却率">
          <a:extLst>
            <a:ext uri="{FF2B5EF4-FFF2-40B4-BE49-F238E27FC236}">
              <a16:creationId xmlns:a16="http://schemas.microsoft.com/office/drawing/2014/main" id="{988C48F4-8326-4DB3-91EB-188A9FFC0993}"/>
            </a:ext>
          </a:extLst>
        </xdr:cNvPr>
        <xdr:cNvSpPr txBox="1"/>
      </xdr:nvSpPr>
      <xdr:spPr>
        <a:xfrm>
          <a:off x="12167244" y="937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50999</xdr:rowOff>
    </xdr:from>
    <xdr:ext cx="405111" cy="259045"/>
    <xdr:sp macro="" textlink="">
      <xdr:nvSpPr>
        <xdr:cNvPr id="571" name="n_4mainValue【学校施設】&#10;有形固定資産減価償却率">
          <a:extLst>
            <a:ext uri="{FF2B5EF4-FFF2-40B4-BE49-F238E27FC236}">
              <a16:creationId xmlns:a16="http://schemas.microsoft.com/office/drawing/2014/main" id="{052E1C74-AE81-41E9-B75F-059CC32BFCFA}"/>
            </a:ext>
          </a:extLst>
        </xdr:cNvPr>
        <xdr:cNvSpPr txBox="1"/>
      </xdr:nvSpPr>
      <xdr:spPr>
        <a:xfrm>
          <a:off x="11354444" y="930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4284647A-E457-4167-93DD-7E46076B551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98AD5980-63FA-4A2B-AA16-847BC62BF84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17391996-F14F-4CA6-ADC3-3BACD6CCCEA8}"/>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8323242B-9401-4555-A42E-D8A4BFFB6BE5}"/>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1D8BD898-C382-48E0-9858-0843DDDACBC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6BE7CC1A-8E22-43BA-A0FD-5F992D829961}"/>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A66DAEC0-8CFF-4B0E-85C7-3FE1804662B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CA5C016B-A663-4B21-AC1B-15C527BA8CC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72C10EE3-C4DD-488B-B60E-94D41800464C}"/>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9B15404E-BF7B-4302-BFD4-83B61E88788A}"/>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66D353A8-3D11-4C3A-9137-3BE4DF289858}"/>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a:extLst>
            <a:ext uri="{FF2B5EF4-FFF2-40B4-BE49-F238E27FC236}">
              <a16:creationId xmlns:a16="http://schemas.microsoft.com/office/drawing/2014/main" id="{F0926A79-47A8-4EBC-9AD2-BEF5DDDD18FE}"/>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a:extLst>
            <a:ext uri="{FF2B5EF4-FFF2-40B4-BE49-F238E27FC236}">
              <a16:creationId xmlns:a16="http://schemas.microsoft.com/office/drawing/2014/main" id="{709B2F60-6E56-4520-A3A7-35CFF2F07493}"/>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a:extLst>
            <a:ext uri="{FF2B5EF4-FFF2-40B4-BE49-F238E27FC236}">
              <a16:creationId xmlns:a16="http://schemas.microsoft.com/office/drawing/2014/main" id="{47F7A363-BD8A-43B0-A88C-1581B650C5AC}"/>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a:extLst>
            <a:ext uri="{FF2B5EF4-FFF2-40B4-BE49-F238E27FC236}">
              <a16:creationId xmlns:a16="http://schemas.microsoft.com/office/drawing/2014/main" id="{7778DFF2-7311-4C4B-AEA0-3DBBA4ADC93F}"/>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a:extLst>
            <a:ext uri="{FF2B5EF4-FFF2-40B4-BE49-F238E27FC236}">
              <a16:creationId xmlns:a16="http://schemas.microsoft.com/office/drawing/2014/main" id="{5E79307B-801C-4FE2-9B06-372D60748304}"/>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a:extLst>
            <a:ext uri="{FF2B5EF4-FFF2-40B4-BE49-F238E27FC236}">
              <a16:creationId xmlns:a16="http://schemas.microsoft.com/office/drawing/2014/main" id="{4ACA02AE-D658-4A94-8957-CCE87164D5E8}"/>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a:extLst>
            <a:ext uri="{FF2B5EF4-FFF2-40B4-BE49-F238E27FC236}">
              <a16:creationId xmlns:a16="http://schemas.microsoft.com/office/drawing/2014/main" id="{AFF600BB-5BD0-4F82-9F09-5E9B00B83333}"/>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a:extLst>
            <a:ext uri="{FF2B5EF4-FFF2-40B4-BE49-F238E27FC236}">
              <a16:creationId xmlns:a16="http://schemas.microsoft.com/office/drawing/2014/main" id="{FE1B4C5C-5824-436C-84A2-94EC44E07DC1}"/>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a:extLst>
            <a:ext uri="{FF2B5EF4-FFF2-40B4-BE49-F238E27FC236}">
              <a16:creationId xmlns:a16="http://schemas.microsoft.com/office/drawing/2014/main" id="{742FD136-CA42-44CD-A861-93A157C6F445}"/>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a:extLst>
            <a:ext uri="{FF2B5EF4-FFF2-40B4-BE49-F238E27FC236}">
              <a16:creationId xmlns:a16="http://schemas.microsoft.com/office/drawing/2014/main" id="{DE729CFE-5598-4CAA-9147-A02CB1A52A58}"/>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a:extLst>
            <a:ext uri="{FF2B5EF4-FFF2-40B4-BE49-F238E27FC236}">
              <a16:creationId xmlns:a16="http://schemas.microsoft.com/office/drawing/2014/main" id="{7FF05A7C-73BE-4AF8-9FA3-B5A8A10E18C4}"/>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a:extLst>
            <a:ext uri="{FF2B5EF4-FFF2-40B4-BE49-F238E27FC236}">
              <a16:creationId xmlns:a16="http://schemas.microsoft.com/office/drawing/2014/main" id="{D607410B-9AC0-4847-8912-7221428702B0}"/>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a:extLst>
            <a:ext uri="{FF2B5EF4-FFF2-40B4-BE49-F238E27FC236}">
              <a16:creationId xmlns:a16="http://schemas.microsoft.com/office/drawing/2014/main" id="{376AAC19-60BA-4D65-A369-EE7383413AF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a:extLst>
            <a:ext uri="{FF2B5EF4-FFF2-40B4-BE49-F238E27FC236}">
              <a16:creationId xmlns:a16="http://schemas.microsoft.com/office/drawing/2014/main" id="{2D1B6A4D-C9C1-4BEF-A6BA-B647D30C30C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a:extLst>
            <a:ext uri="{FF2B5EF4-FFF2-40B4-BE49-F238E27FC236}">
              <a16:creationId xmlns:a16="http://schemas.microsoft.com/office/drawing/2014/main" id="{E9525DBD-FF22-48FC-9F57-C062B530B71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598" name="直線コネクタ 597">
          <a:extLst>
            <a:ext uri="{FF2B5EF4-FFF2-40B4-BE49-F238E27FC236}">
              <a16:creationId xmlns:a16="http://schemas.microsoft.com/office/drawing/2014/main" id="{62E92DAE-C0BB-4671-A716-93F0CBB3EC6F}"/>
            </a:ext>
          </a:extLst>
        </xdr:cNvPr>
        <xdr:cNvCxnSpPr/>
      </xdr:nvCxnSpPr>
      <xdr:spPr>
        <a:xfrm flipV="1">
          <a:off x="19951064" y="9242298"/>
          <a:ext cx="0" cy="1432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599" name="【学校施設】&#10;一人当たり面積最小値テキスト">
          <a:extLst>
            <a:ext uri="{FF2B5EF4-FFF2-40B4-BE49-F238E27FC236}">
              <a16:creationId xmlns:a16="http://schemas.microsoft.com/office/drawing/2014/main" id="{B52A2CEC-47AB-407B-889E-5491100609D5}"/>
            </a:ext>
          </a:extLst>
        </xdr:cNvPr>
        <xdr:cNvSpPr txBox="1"/>
      </xdr:nvSpPr>
      <xdr:spPr>
        <a:xfrm>
          <a:off x="19989800" y="1067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600" name="直線コネクタ 599">
          <a:extLst>
            <a:ext uri="{FF2B5EF4-FFF2-40B4-BE49-F238E27FC236}">
              <a16:creationId xmlns:a16="http://schemas.microsoft.com/office/drawing/2014/main" id="{11BDBC7F-D245-43FB-BEF7-F4716AAA45B4}"/>
            </a:ext>
          </a:extLst>
        </xdr:cNvPr>
        <xdr:cNvCxnSpPr/>
      </xdr:nvCxnSpPr>
      <xdr:spPr>
        <a:xfrm>
          <a:off x="19881850" y="10675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601" name="【学校施設】&#10;一人当たり面積最大値テキスト">
          <a:extLst>
            <a:ext uri="{FF2B5EF4-FFF2-40B4-BE49-F238E27FC236}">
              <a16:creationId xmlns:a16="http://schemas.microsoft.com/office/drawing/2014/main" id="{A65D2866-7885-4555-80AA-6DA06DC408D1}"/>
            </a:ext>
          </a:extLst>
        </xdr:cNvPr>
        <xdr:cNvSpPr txBox="1"/>
      </xdr:nvSpPr>
      <xdr:spPr>
        <a:xfrm>
          <a:off x="19989800" y="902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602" name="直線コネクタ 601">
          <a:extLst>
            <a:ext uri="{FF2B5EF4-FFF2-40B4-BE49-F238E27FC236}">
              <a16:creationId xmlns:a16="http://schemas.microsoft.com/office/drawing/2014/main" id="{E4D50653-8D1B-4435-8E89-28CE75A5B5D0}"/>
            </a:ext>
          </a:extLst>
        </xdr:cNvPr>
        <xdr:cNvCxnSpPr/>
      </xdr:nvCxnSpPr>
      <xdr:spPr>
        <a:xfrm>
          <a:off x="19881850" y="92422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26905</xdr:rowOff>
    </xdr:from>
    <xdr:ext cx="469744" cy="259045"/>
    <xdr:sp macro="" textlink="">
      <xdr:nvSpPr>
        <xdr:cNvPr id="603" name="【学校施設】&#10;一人当たり面積平均値テキスト">
          <a:extLst>
            <a:ext uri="{FF2B5EF4-FFF2-40B4-BE49-F238E27FC236}">
              <a16:creationId xmlns:a16="http://schemas.microsoft.com/office/drawing/2014/main" id="{BBF4202E-21E5-4454-982E-EA7087BA1363}"/>
            </a:ext>
          </a:extLst>
        </xdr:cNvPr>
        <xdr:cNvSpPr txBox="1"/>
      </xdr:nvSpPr>
      <xdr:spPr>
        <a:xfrm>
          <a:off x="19989800" y="1010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604" name="フローチャート: 判断 603">
          <a:extLst>
            <a:ext uri="{FF2B5EF4-FFF2-40B4-BE49-F238E27FC236}">
              <a16:creationId xmlns:a16="http://schemas.microsoft.com/office/drawing/2014/main" id="{6289C1B8-2693-42A6-99E6-6F3A1BF8A740}"/>
            </a:ext>
          </a:extLst>
        </xdr:cNvPr>
        <xdr:cNvSpPr/>
      </xdr:nvSpPr>
      <xdr:spPr>
        <a:xfrm>
          <a:off x="19900900" y="1012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605" name="フローチャート: 判断 604">
          <a:extLst>
            <a:ext uri="{FF2B5EF4-FFF2-40B4-BE49-F238E27FC236}">
              <a16:creationId xmlns:a16="http://schemas.microsoft.com/office/drawing/2014/main" id="{907D018A-3D4E-42BA-A0D9-1DA7D19FB3DD}"/>
            </a:ext>
          </a:extLst>
        </xdr:cNvPr>
        <xdr:cNvSpPr/>
      </xdr:nvSpPr>
      <xdr:spPr>
        <a:xfrm>
          <a:off x="19157950" y="101324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606" name="フローチャート: 判断 605">
          <a:extLst>
            <a:ext uri="{FF2B5EF4-FFF2-40B4-BE49-F238E27FC236}">
              <a16:creationId xmlns:a16="http://schemas.microsoft.com/office/drawing/2014/main" id="{965063A4-9196-4C6B-9803-E30A2C61A4D3}"/>
            </a:ext>
          </a:extLst>
        </xdr:cNvPr>
        <xdr:cNvSpPr/>
      </xdr:nvSpPr>
      <xdr:spPr>
        <a:xfrm>
          <a:off x="18345150" y="1008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151347</xdr:rowOff>
    </xdr:from>
    <xdr:to>
      <xdr:col>102</xdr:col>
      <xdr:colOff>165100</xdr:colOff>
      <xdr:row>61</xdr:row>
      <xdr:rowOff>81497</xdr:rowOff>
    </xdr:to>
    <xdr:sp macro="" textlink="">
      <xdr:nvSpPr>
        <xdr:cNvPr id="607" name="フローチャート: 判断 606">
          <a:extLst>
            <a:ext uri="{FF2B5EF4-FFF2-40B4-BE49-F238E27FC236}">
              <a16:creationId xmlns:a16="http://schemas.microsoft.com/office/drawing/2014/main" id="{6E2222E7-109C-4A4A-B3C3-9B4AD730910D}"/>
            </a:ext>
          </a:extLst>
        </xdr:cNvPr>
        <xdr:cNvSpPr/>
      </xdr:nvSpPr>
      <xdr:spPr>
        <a:xfrm>
          <a:off x="17551400" y="100636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1451</xdr:rowOff>
    </xdr:from>
    <xdr:to>
      <xdr:col>98</xdr:col>
      <xdr:colOff>38100</xdr:colOff>
      <xdr:row>61</xdr:row>
      <xdr:rowOff>103051</xdr:rowOff>
    </xdr:to>
    <xdr:sp macro="" textlink="">
      <xdr:nvSpPr>
        <xdr:cNvPr id="608" name="フローチャート: 判断 607">
          <a:extLst>
            <a:ext uri="{FF2B5EF4-FFF2-40B4-BE49-F238E27FC236}">
              <a16:creationId xmlns:a16="http://schemas.microsoft.com/office/drawing/2014/main" id="{8977FBA1-CC1F-494E-A7DA-F2E785419D02}"/>
            </a:ext>
          </a:extLst>
        </xdr:cNvPr>
        <xdr:cNvSpPr/>
      </xdr:nvSpPr>
      <xdr:spPr>
        <a:xfrm>
          <a:off x="16757650" y="100789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9BDDDCF6-C0D3-4AE8-B3D7-DC0C84E88B0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167BE7D-751D-4FE8-B55E-A781439BC96D}"/>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65B4977-8C8B-4528-9CEE-19EB55BDDDBE}"/>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A57AFB7B-B4CF-44F6-9E64-18D29420D7C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9BB360A8-40CD-404B-888F-A5FD1472925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36395</xdr:rowOff>
    </xdr:from>
    <xdr:to>
      <xdr:col>116</xdr:col>
      <xdr:colOff>114300</xdr:colOff>
      <xdr:row>59</xdr:row>
      <xdr:rowOff>137995</xdr:rowOff>
    </xdr:to>
    <xdr:sp macro="" textlink="">
      <xdr:nvSpPr>
        <xdr:cNvPr id="614" name="楕円 613">
          <a:extLst>
            <a:ext uri="{FF2B5EF4-FFF2-40B4-BE49-F238E27FC236}">
              <a16:creationId xmlns:a16="http://schemas.microsoft.com/office/drawing/2014/main" id="{6E69DA39-3B50-444C-B7BF-105058D97C1F}"/>
            </a:ext>
          </a:extLst>
        </xdr:cNvPr>
        <xdr:cNvSpPr/>
      </xdr:nvSpPr>
      <xdr:spPr>
        <a:xfrm>
          <a:off x="19900900" y="97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59272</xdr:rowOff>
    </xdr:from>
    <xdr:ext cx="469744" cy="259045"/>
    <xdr:sp macro="" textlink="">
      <xdr:nvSpPr>
        <xdr:cNvPr id="615" name="【学校施設】&#10;一人当たり面積該当値テキスト">
          <a:extLst>
            <a:ext uri="{FF2B5EF4-FFF2-40B4-BE49-F238E27FC236}">
              <a16:creationId xmlns:a16="http://schemas.microsoft.com/office/drawing/2014/main" id="{D708575D-2022-43CD-B8E4-B68DFE2FE496}"/>
            </a:ext>
          </a:extLst>
        </xdr:cNvPr>
        <xdr:cNvSpPr txBox="1"/>
      </xdr:nvSpPr>
      <xdr:spPr>
        <a:xfrm>
          <a:off x="19989800" y="964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56315</xdr:rowOff>
    </xdr:from>
    <xdr:to>
      <xdr:col>112</xdr:col>
      <xdr:colOff>38100</xdr:colOff>
      <xdr:row>59</xdr:row>
      <xdr:rowOff>157915</xdr:rowOff>
    </xdr:to>
    <xdr:sp macro="" textlink="">
      <xdr:nvSpPr>
        <xdr:cNvPr id="616" name="楕円 615">
          <a:extLst>
            <a:ext uri="{FF2B5EF4-FFF2-40B4-BE49-F238E27FC236}">
              <a16:creationId xmlns:a16="http://schemas.microsoft.com/office/drawing/2014/main" id="{71CBB541-DFE8-460C-9110-84B55E8E2A40}"/>
            </a:ext>
          </a:extLst>
        </xdr:cNvPr>
        <xdr:cNvSpPr/>
      </xdr:nvSpPr>
      <xdr:spPr>
        <a:xfrm>
          <a:off x="19157950" y="9803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87195</xdr:rowOff>
    </xdr:from>
    <xdr:to>
      <xdr:col>116</xdr:col>
      <xdr:colOff>63500</xdr:colOff>
      <xdr:row>59</xdr:row>
      <xdr:rowOff>107115</xdr:rowOff>
    </xdr:to>
    <xdr:cxnSp macro="">
      <xdr:nvCxnSpPr>
        <xdr:cNvPr id="617" name="直線コネクタ 616">
          <a:extLst>
            <a:ext uri="{FF2B5EF4-FFF2-40B4-BE49-F238E27FC236}">
              <a16:creationId xmlns:a16="http://schemas.microsoft.com/office/drawing/2014/main" id="{D3B1582B-15B9-4AB1-BFD5-E9EBC2DB269B}"/>
            </a:ext>
          </a:extLst>
        </xdr:cNvPr>
        <xdr:cNvCxnSpPr/>
      </xdr:nvCxnSpPr>
      <xdr:spPr>
        <a:xfrm flipV="1">
          <a:off x="19202400" y="9834445"/>
          <a:ext cx="7493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83748</xdr:rowOff>
    </xdr:from>
    <xdr:to>
      <xdr:col>107</xdr:col>
      <xdr:colOff>101600</xdr:colOff>
      <xdr:row>60</xdr:row>
      <xdr:rowOff>13898</xdr:rowOff>
    </xdr:to>
    <xdr:sp macro="" textlink="">
      <xdr:nvSpPr>
        <xdr:cNvPr id="618" name="楕円 617">
          <a:extLst>
            <a:ext uri="{FF2B5EF4-FFF2-40B4-BE49-F238E27FC236}">
              <a16:creationId xmlns:a16="http://schemas.microsoft.com/office/drawing/2014/main" id="{9915F2F7-54DE-4665-B046-60578584E9D9}"/>
            </a:ext>
          </a:extLst>
        </xdr:cNvPr>
        <xdr:cNvSpPr/>
      </xdr:nvSpPr>
      <xdr:spPr>
        <a:xfrm>
          <a:off x="18345150" y="98309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107115</xdr:rowOff>
    </xdr:from>
    <xdr:to>
      <xdr:col>111</xdr:col>
      <xdr:colOff>177800</xdr:colOff>
      <xdr:row>59</xdr:row>
      <xdr:rowOff>134548</xdr:rowOff>
    </xdr:to>
    <xdr:cxnSp macro="">
      <xdr:nvCxnSpPr>
        <xdr:cNvPr id="619" name="直線コネクタ 618">
          <a:extLst>
            <a:ext uri="{FF2B5EF4-FFF2-40B4-BE49-F238E27FC236}">
              <a16:creationId xmlns:a16="http://schemas.microsoft.com/office/drawing/2014/main" id="{2EAE420C-0241-4666-8C43-C09A90636BCF}"/>
            </a:ext>
          </a:extLst>
        </xdr:cNvPr>
        <xdr:cNvCxnSpPr/>
      </xdr:nvCxnSpPr>
      <xdr:spPr>
        <a:xfrm flipV="1">
          <a:off x="18395950" y="9854365"/>
          <a:ext cx="80645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111833</xdr:rowOff>
    </xdr:from>
    <xdr:to>
      <xdr:col>102</xdr:col>
      <xdr:colOff>165100</xdr:colOff>
      <xdr:row>60</xdr:row>
      <xdr:rowOff>41983</xdr:rowOff>
    </xdr:to>
    <xdr:sp macro="" textlink="">
      <xdr:nvSpPr>
        <xdr:cNvPr id="620" name="楕円 619">
          <a:extLst>
            <a:ext uri="{FF2B5EF4-FFF2-40B4-BE49-F238E27FC236}">
              <a16:creationId xmlns:a16="http://schemas.microsoft.com/office/drawing/2014/main" id="{6886DDA5-5479-4D3D-9E17-311CF680A831}"/>
            </a:ext>
          </a:extLst>
        </xdr:cNvPr>
        <xdr:cNvSpPr/>
      </xdr:nvSpPr>
      <xdr:spPr>
        <a:xfrm>
          <a:off x="17551400" y="985908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134548</xdr:rowOff>
    </xdr:from>
    <xdr:to>
      <xdr:col>107</xdr:col>
      <xdr:colOff>50800</xdr:colOff>
      <xdr:row>59</xdr:row>
      <xdr:rowOff>162633</xdr:rowOff>
    </xdr:to>
    <xdr:cxnSp macro="">
      <xdr:nvCxnSpPr>
        <xdr:cNvPr id="621" name="直線コネクタ 620">
          <a:extLst>
            <a:ext uri="{FF2B5EF4-FFF2-40B4-BE49-F238E27FC236}">
              <a16:creationId xmlns:a16="http://schemas.microsoft.com/office/drawing/2014/main" id="{D1626C27-B47A-4DDC-BC88-DC1D82F2043A}"/>
            </a:ext>
          </a:extLst>
        </xdr:cNvPr>
        <xdr:cNvCxnSpPr/>
      </xdr:nvCxnSpPr>
      <xdr:spPr>
        <a:xfrm flipV="1">
          <a:off x="17602200" y="9881798"/>
          <a:ext cx="79375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47498</xdr:rowOff>
    </xdr:from>
    <xdr:to>
      <xdr:col>98</xdr:col>
      <xdr:colOff>38100</xdr:colOff>
      <xdr:row>60</xdr:row>
      <xdr:rowOff>149098</xdr:rowOff>
    </xdr:to>
    <xdr:sp macro="" textlink="">
      <xdr:nvSpPr>
        <xdr:cNvPr id="622" name="楕円 621">
          <a:extLst>
            <a:ext uri="{FF2B5EF4-FFF2-40B4-BE49-F238E27FC236}">
              <a16:creationId xmlns:a16="http://schemas.microsoft.com/office/drawing/2014/main" id="{B2E3C884-96FC-4CC9-91C5-9A50F2002702}"/>
            </a:ext>
          </a:extLst>
        </xdr:cNvPr>
        <xdr:cNvSpPr/>
      </xdr:nvSpPr>
      <xdr:spPr>
        <a:xfrm>
          <a:off x="16757650" y="99598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162633</xdr:rowOff>
    </xdr:from>
    <xdr:to>
      <xdr:col>102</xdr:col>
      <xdr:colOff>114300</xdr:colOff>
      <xdr:row>60</xdr:row>
      <xdr:rowOff>98298</xdr:rowOff>
    </xdr:to>
    <xdr:cxnSp macro="">
      <xdr:nvCxnSpPr>
        <xdr:cNvPr id="623" name="直線コネクタ 622">
          <a:extLst>
            <a:ext uri="{FF2B5EF4-FFF2-40B4-BE49-F238E27FC236}">
              <a16:creationId xmlns:a16="http://schemas.microsoft.com/office/drawing/2014/main" id="{CCE8DDE1-5870-4510-983F-CBDEE4A260B1}"/>
            </a:ext>
          </a:extLst>
        </xdr:cNvPr>
        <xdr:cNvCxnSpPr/>
      </xdr:nvCxnSpPr>
      <xdr:spPr>
        <a:xfrm flipV="1">
          <a:off x="16802100" y="9909883"/>
          <a:ext cx="800100" cy="10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147736</xdr:rowOff>
    </xdr:from>
    <xdr:ext cx="469744" cy="259045"/>
    <xdr:sp macro="" textlink="">
      <xdr:nvSpPr>
        <xdr:cNvPr id="624" name="n_1aveValue【学校施設】&#10;一人当たり面積">
          <a:extLst>
            <a:ext uri="{FF2B5EF4-FFF2-40B4-BE49-F238E27FC236}">
              <a16:creationId xmlns:a16="http://schemas.microsoft.com/office/drawing/2014/main" id="{6623F704-5D3E-46B8-B65E-A28F71185825}"/>
            </a:ext>
          </a:extLst>
        </xdr:cNvPr>
        <xdr:cNvSpPr txBox="1"/>
      </xdr:nvSpPr>
      <xdr:spPr>
        <a:xfrm>
          <a:off x="18980227" y="1022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100383</xdr:rowOff>
    </xdr:from>
    <xdr:ext cx="469744" cy="259045"/>
    <xdr:sp macro="" textlink="">
      <xdr:nvSpPr>
        <xdr:cNvPr id="625" name="n_2aveValue【学校施設】&#10;一人当たり面積">
          <a:extLst>
            <a:ext uri="{FF2B5EF4-FFF2-40B4-BE49-F238E27FC236}">
              <a16:creationId xmlns:a16="http://schemas.microsoft.com/office/drawing/2014/main" id="{BA286DC7-893C-4CA9-B5F4-2F8D0FF28E09}"/>
            </a:ext>
          </a:extLst>
        </xdr:cNvPr>
        <xdr:cNvSpPr txBox="1"/>
      </xdr:nvSpPr>
      <xdr:spPr>
        <a:xfrm>
          <a:off x="18180127" y="1017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72624</xdr:rowOff>
    </xdr:from>
    <xdr:ext cx="469744" cy="259045"/>
    <xdr:sp macro="" textlink="">
      <xdr:nvSpPr>
        <xdr:cNvPr id="626" name="n_3aveValue【学校施設】&#10;一人当たり面積">
          <a:extLst>
            <a:ext uri="{FF2B5EF4-FFF2-40B4-BE49-F238E27FC236}">
              <a16:creationId xmlns:a16="http://schemas.microsoft.com/office/drawing/2014/main" id="{9C72C36B-6555-44B6-AEA4-F56F2979F6C2}"/>
            </a:ext>
          </a:extLst>
        </xdr:cNvPr>
        <xdr:cNvSpPr txBox="1"/>
      </xdr:nvSpPr>
      <xdr:spPr>
        <a:xfrm>
          <a:off x="17386377" y="1015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94178</xdr:rowOff>
    </xdr:from>
    <xdr:ext cx="469744" cy="259045"/>
    <xdr:sp macro="" textlink="">
      <xdr:nvSpPr>
        <xdr:cNvPr id="627" name="n_4aveValue【学校施設】&#10;一人当たり面積">
          <a:extLst>
            <a:ext uri="{FF2B5EF4-FFF2-40B4-BE49-F238E27FC236}">
              <a16:creationId xmlns:a16="http://schemas.microsoft.com/office/drawing/2014/main" id="{E90A4C9B-1069-4A69-83EE-E36022FC5B1B}"/>
            </a:ext>
          </a:extLst>
        </xdr:cNvPr>
        <xdr:cNvSpPr txBox="1"/>
      </xdr:nvSpPr>
      <xdr:spPr>
        <a:xfrm>
          <a:off x="16592627" y="1017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2992</xdr:rowOff>
    </xdr:from>
    <xdr:ext cx="469744" cy="259045"/>
    <xdr:sp macro="" textlink="">
      <xdr:nvSpPr>
        <xdr:cNvPr id="628" name="n_1mainValue【学校施設】&#10;一人当たり面積">
          <a:extLst>
            <a:ext uri="{FF2B5EF4-FFF2-40B4-BE49-F238E27FC236}">
              <a16:creationId xmlns:a16="http://schemas.microsoft.com/office/drawing/2014/main" id="{FC30C72B-992A-41B0-BCE1-1E5C1F76F777}"/>
            </a:ext>
          </a:extLst>
        </xdr:cNvPr>
        <xdr:cNvSpPr txBox="1"/>
      </xdr:nvSpPr>
      <xdr:spPr>
        <a:xfrm>
          <a:off x="18980227" y="958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30425</xdr:rowOff>
    </xdr:from>
    <xdr:ext cx="469744" cy="259045"/>
    <xdr:sp macro="" textlink="">
      <xdr:nvSpPr>
        <xdr:cNvPr id="629" name="n_2mainValue【学校施設】&#10;一人当たり面積">
          <a:extLst>
            <a:ext uri="{FF2B5EF4-FFF2-40B4-BE49-F238E27FC236}">
              <a16:creationId xmlns:a16="http://schemas.microsoft.com/office/drawing/2014/main" id="{1ABCC6DB-FCB3-44A6-ADC4-FB132B9E88D5}"/>
            </a:ext>
          </a:extLst>
        </xdr:cNvPr>
        <xdr:cNvSpPr txBox="1"/>
      </xdr:nvSpPr>
      <xdr:spPr>
        <a:xfrm>
          <a:off x="18180127" y="961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58510</xdr:rowOff>
    </xdr:from>
    <xdr:ext cx="469744" cy="259045"/>
    <xdr:sp macro="" textlink="">
      <xdr:nvSpPr>
        <xdr:cNvPr id="630" name="n_3mainValue【学校施設】&#10;一人当たり面積">
          <a:extLst>
            <a:ext uri="{FF2B5EF4-FFF2-40B4-BE49-F238E27FC236}">
              <a16:creationId xmlns:a16="http://schemas.microsoft.com/office/drawing/2014/main" id="{DD587391-AB14-4EFF-A11E-8B7AAE94CD88}"/>
            </a:ext>
          </a:extLst>
        </xdr:cNvPr>
        <xdr:cNvSpPr txBox="1"/>
      </xdr:nvSpPr>
      <xdr:spPr>
        <a:xfrm>
          <a:off x="17386377" y="964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165625</xdr:rowOff>
    </xdr:from>
    <xdr:ext cx="469744" cy="259045"/>
    <xdr:sp macro="" textlink="">
      <xdr:nvSpPr>
        <xdr:cNvPr id="631" name="n_4mainValue【学校施設】&#10;一人当たり面積">
          <a:extLst>
            <a:ext uri="{FF2B5EF4-FFF2-40B4-BE49-F238E27FC236}">
              <a16:creationId xmlns:a16="http://schemas.microsoft.com/office/drawing/2014/main" id="{D1145789-178C-49D7-8EB7-D3F9C71785E9}"/>
            </a:ext>
          </a:extLst>
        </xdr:cNvPr>
        <xdr:cNvSpPr txBox="1"/>
      </xdr:nvSpPr>
      <xdr:spPr>
        <a:xfrm>
          <a:off x="16592627" y="974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a:extLst>
            <a:ext uri="{FF2B5EF4-FFF2-40B4-BE49-F238E27FC236}">
              <a16:creationId xmlns:a16="http://schemas.microsoft.com/office/drawing/2014/main" id="{19CCCB2F-AC0F-45C9-B460-F9B8E353D6C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a:extLst>
            <a:ext uri="{FF2B5EF4-FFF2-40B4-BE49-F238E27FC236}">
              <a16:creationId xmlns:a16="http://schemas.microsoft.com/office/drawing/2014/main" id="{26148738-4670-49F1-B787-28514F0FD0CA}"/>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a:extLst>
            <a:ext uri="{FF2B5EF4-FFF2-40B4-BE49-F238E27FC236}">
              <a16:creationId xmlns:a16="http://schemas.microsoft.com/office/drawing/2014/main" id="{943DC352-49C4-46BD-825B-251A3C4600ED}"/>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a:extLst>
            <a:ext uri="{FF2B5EF4-FFF2-40B4-BE49-F238E27FC236}">
              <a16:creationId xmlns:a16="http://schemas.microsoft.com/office/drawing/2014/main" id="{7FD0538B-FE16-4842-8E63-3E36431EF352}"/>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a:extLst>
            <a:ext uri="{FF2B5EF4-FFF2-40B4-BE49-F238E27FC236}">
              <a16:creationId xmlns:a16="http://schemas.microsoft.com/office/drawing/2014/main" id="{BB883716-914A-40A3-B862-D0AB3313F528}"/>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a:extLst>
            <a:ext uri="{FF2B5EF4-FFF2-40B4-BE49-F238E27FC236}">
              <a16:creationId xmlns:a16="http://schemas.microsoft.com/office/drawing/2014/main" id="{911CAE58-6C84-4A07-8C15-63477FF3A53B}"/>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a:extLst>
            <a:ext uri="{FF2B5EF4-FFF2-40B4-BE49-F238E27FC236}">
              <a16:creationId xmlns:a16="http://schemas.microsoft.com/office/drawing/2014/main" id="{58EE1A23-84AC-495F-85B4-59F36196EE30}"/>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a:extLst>
            <a:ext uri="{FF2B5EF4-FFF2-40B4-BE49-F238E27FC236}">
              <a16:creationId xmlns:a16="http://schemas.microsoft.com/office/drawing/2014/main" id="{4B3BB6DF-73E0-4C12-BDD7-05F4342A4F10}"/>
            </a:ext>
          </a:extLst>
        </xdr:cNvPr>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a:extLst>
            <a:ext uri="{FF2B5EF4-FFF2-40B4-BE49-F238E27FC236}">
              <a16:creationId xmlns:a16="http://schemas.microsoft.com/office/drawing/2014/main" id="{D14150A0-14F0-41B3-8531-AF232C71EFD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a:extLst>
            <a:ext uri="{FF2B5EF4-FFF2-40B4-BE49-F238E27FC236}">
              <a16:creationId xmlns:a16="http://schemas.microsoft.com/office/drawing/2014/main" id="{2EE045B5-D143-43FE-902F-78495B79A94F}"/>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a:extLst>
            <a:ext uri="{FF2B5EF4-FFF2-40B4-BE49-F238E27FC236}">
              <a16:creationId xmlns:a16="http://schemas.microsoft.com/office/drawing/2014/main" id="{2F44101C-4DA9-403A-BFBB-8F2EE75BBFA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a:extLst>
            <a:ext uri="{FF2B5EF4-FFF2-40B4-BE49-F238E27FC236}">
              <a16:creationId xmlns:a16="http://schemas.microsoft.com/office/drawing/2014/main" id="{4F9DC6EF-09CF-490D-B96F-2B02B625E94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a:extLst>
            <a:ext uri="{FF2B5EF4-FFF2-40B4-BE49-F238E27FC236}">
              <a16:creationId xmlns:a16="http://schemas.microsoft.com/office/drawing/2014/main" id="{1014A5E9-2E88-4A46-915E-0D5DD41E6E2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a:extLst>
            <a:ext uri="{FF2B5EF4-FFF2-40B4-BE49-F238E27FC236}">
              <a16:creationId xmlns:a16="http://schemas.microsoft.com/office/drawing/2014/main" id="{F11A1756-3E76-4DF8-BB33-D2A18DEB43F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a:extLst>
            <a:ext uri="{FF2B5EF4-FFF2-40B4-BE49-F238E27FC236}">
              <a16:creationId xmlns:a16="http://schemas.microsoft.com/office/drawing/2014/main" id="{6839A3E3-4BC5-41E4-A695-DF7364418DBB}"/>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a:extLst>
            <a:ext uri="{FF2B5EF4-FFF2-40B4-BE49-F238E27FC236}">
              <a16:creationId xmlns:a16="http://schemas.microsoft.com/office/drawing/2014/main" id="{301E2044-08D3-4DBD-A128-794F831609C1}"/>
            </a:ext>
          </a:extLst>
        </xdr:cNvPr>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a:extLst>
            <a:ext uri="{FF2B5EF4-FFF2-40B4-BE49-F238E27FC236}">
              <a16:creationId xmlns:a16="http://schemas.microsoft.com/office/drawing/2014/main" id="{84724EAE-2303-42D4-A66D-8EB4C1382A85}"/>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a:extLst>
            <a:ext uri="{FF2B5EF4-FFF2-40B4-BE49-F238E27FC236}">
              <a16:creationId xmlns:a16="http://schemas.microsoft.com/office/drawing/2014/main" id="{852028D8-3806-40DC-9C5E-0F1BCBC4CBC8}"/>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a:extLst>
            <a:ext uri="{FF2B5EF4-FFF2-40B4-BE49-F238E27FC236}">
              <a16:creationId xmlns:a16="http://schemas.microsoft.com/office/drawing/2014/main" id="{3F73A258-2B9E-4766-90EC-BA699A9477F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a:extLst>
            <a:ext uri="{FF2B5EF4-FFF2-40B4-BE49-F238E27FC236}">
              <a16:creationId xmlns:a16="http://schemas.microsoft.com/office/drawing/2014/main" id="{793C5673-6247-4159-9B3B-2BC60F0CFBE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a:extLst>
            <a:ext uri="{FF2B5EF4-FFF2-40B4-BE49-F238E27FC236}">
              <a16:creationId xmlns:a16="http://schemas.microsoft.com/office/drawing/2014/main" id="{8C7FB625-4885-48ED-929B-519E40ECCE3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a:extLst>
            <a:ext uri="{FF2B5EF4-FFF2-40B4-BE49-F238E27FC236}">
              <a16:creationId xmlns:a16="http://schemas.microsoft.com/office/drawing/2014/main" id="{4140CC76-B7A3-4A80-ACDB-7147AAD73A65}"/>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a:extLst>
            <a:ext uri="{FF2B5EF4-FFF2-40B4-BE49-F238E27FC236}">
              <a16:creationId xmlns:a16="http://schemas.microsoft.com/office/drawing/2014/main" id="{F23047E7-8C19-4D60-B58F-AA6B7C74F47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a:extLst>
            <a:ext uri="{FF2B5EF4-FFF2-40B4-BE49-F238E27FC236}">
              <a16:creationId xmlns:a16="http://schemas.microsoft.com/office/drawing/2014/main" id="{03A5DE8C-DC28-4CB9-8858-04F8F80A2B7C}"/>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6" name="テキスト ボックス 655">
          <a:extLst>
            <a:ext uri="{FF2B5EF4-FFF2-40B4-BE49-F238E27FC236}">
              <a16:creationId xmlns:a16="http://schemas.microsoft.com/office/drawing/2014/main" id="{3A401AC7-04BB-48EE-9FC1-018F81E9F8B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7" name="直線コネクタ 656">
          <a:extLst>
            <a:ext uri="{FF2B5EF4-FFF2-40B4-BE49-F238E27FC236}">
              <a16:creationId xmlns:a16="http://schemas.microsoft.com/office/drawing/2014/main" id="{75DF855E-B409-4716-A5A6-383DA2B225F7}"/>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8" name="テキスト ボックス 657">
          <a:extLst>
            <a:ext uri="{FF2B5EF4-FFF2-40B4-BE49-F238E27FC236}">
              <a16:creationId xmlns:a16="http://schemas.microsoft.com/office/drawing/2014/main" id="{572A2921-1009-4826-A09F-BB3877F562B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9" name="直線コネクタ 658">
          <a:extLst>
            <a:ext uri="{FF2B5EF4-FFF2-40B4-BE49-F238E27FC236}">
              <a16:creationId xmlns:a16="http://schemas.microsoft.com/office/drawing/2014/main" id="{014141B6-3FCF-4C10-8019-91D9B95F1B6C}"/>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0" name="テキスト ボックス 659">
          <a:extLst>
            <a:ext uri="{FF2B5EF4-FFF2-40B4-BE49-F238E27FC236}">
              <a16:creationId xmlns:a16="http://schemas.microsoft.com/office/drawing/2014/main" id="{4CB43A49-0D98-48A2-BD42-EFCDAE3F0F3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1" name="直線コネクタ 660">
          <a:extLst>
            <a:ext uri="{FF2B5EF4-FFF2-40B4-BE49-F238E27FC236}">
              <a16:creationId xmlns:a16="http://schemas.microsoft.com/office/drawing/2014/main" id="{F0536ECA-A3A6-46CA-B57A-EF938246BB8F}"/>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2" name="テキスト ボックス 661">
          <a:extLst>
            <a:ext uri="{FF2B5EF4-FFF2-40B4-BE49-F238E27FC236}">
              <a16:creationId xmlns:a16="http://schemas.microsoft.com/office/drawing/2014/main" id="{607AA990-A4A5-4055-8606-B88B797AF30C}"/>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3" name="直線コネクタ 662">
          <a:extLst>
            <a:ext uri="{FF2B5EF4-FFF2-40B4-BE49-F238E27FC236}">
              <a16:creationId xmlns:a16="http://schemas.microsoft.com/office/drawing/2014/main" id="{4C9DE1FE-EEB9-458C-9DEE-B77CD1511E48}"/>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4" name="テキスト ボックス 663">
          <a:extLst>
            <a:ext uri="{FF2B5EF4-FFF2-40B4-BE49-F238E27FC236}">
              <a16:creationId xmlns:a16="http://schemas.microsoft.com/office/drawing/2014/main" id="{7203869E-DF05-4734-A164-8D2399808C54}"/>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5" name="直線コネクタ 664">
          <a:extLst>
            <a:ext uri="{FF2B5EF4-FFF2-40B4-BE49-F238E27FC236}">
              <a16:creationId xmlns:a16="http://schemas.microsoft.com/office/drawing/2014/main" id="{D58ED77C-EC29-4B2E-B885-EF3E142B85F7}"/>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6" name="テキスト ボックス 665">
          <a:extLst>
            <a:ext uri="{FF2B5EF4-FFF2-40B4-BE49-F238E27FC236}">
              <a16:creationId xmlns:a16="http://schemas.microsoft.com/office/drawing/2014/main" id="{B26F8BB2-7544-4CFF-BE53-01A8B9EC019C}"/>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7" name="直線コネクタ 666">
          <a:extLst>
            <a:ext uri="{FF2B5EF4-FFF2-40B4-BE49-F238E27FC236}">
              <a16:creationId xmlns:a16="http://schemas.microsoft.com/office/drawing/2014/main" id="{0B1048C5-15E2-4B29-ADAA-BD07F164F439}"/>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8" name="テキスト ボックス 667">
          <a:extLst>
            <a:ext uri="{FF2B5EF4-FFF2-40B4-BE49-F238E27FC236}">
              <a16:creationId xmlns:a16="http://schemas.microsoft.com/office/drawing/2014/main" id="{94EEDBF9-006D-4827-A36B-41C5D395CDEF}"/>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203BF20F-63D4-4913-B7CD-383F1A1F6D0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0" name="テキスト ボックス 669">
          <a:extLst>
            <a:ext uri="{FF2B5EF4-FFF2-40B4-BE49-F238E27FC236}">
              <a16:creationId xmlns:a16="http://schemas.microsoft.com/office/drawing/2014/main" id="{0CB85404-4BE4-468C-B5DE-2D1BE998F32A}"/>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12C1082C-54B5-4BDA-8E0E-348B29AA000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672" name="直線コネクタ 671">
          <a:extLst>
            <a:ext uri="{FF2B5EF4-FFF2-40B4-BE49-F238E27FC236}">
              <a16:creationId xmlns:a16="http://schemas.microsoft.com/office/drawing/2014/main" id="{3544052D-A1F5-4C2E-A5C1-8C5F66E6B80F}"/>
            </a:ext>
          </a:extLst>
        </xdr:cNvPr>
        <xdr:cNvCxnSpPr/>
      </xdr:nvCxnSpPr>
      <xdr:spPr>
        <a:xfrm flipV="1">
          <a:off x="14699614" y="1656968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673" name="【公民館】&#10;有形固定資産減価償却率最小値テキスト">
          <a:extLst>
            <a:ext uri="{FF2B5EF4-FFF2-40B4-BE49-F238E27FC236}">
              <a16:creationId xmlns:a16="http://schemas.microsoft.com/office/drawing/2014/main" id="{FB124F98-CC50-4B8F-9AF2-93EE0F7B4A6C}"/>
            </a:ext>
          </a:extLst>
        </xdr:cNvPr>
        <xdr:cNvSpPr txBox="1"/>
      </xdr:nvSpPr>
      <xdr:spPr>
        <a:xfrm>
          <a:off x="1473835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674" name="直線コネクタ 673">
          <a:extLst>
            <a:ext uri="{FF2B5EF4-FFF2-40B4-BE49-F238E27FC236}">
              <a16:creationId xmlns:a16="http://schemas.microsoft.com/office/drawing/2014/main" id="{8A46D418-8FDD-4894-8359-AEEC6E7AC8BA}"/>
            </a:ext>
          </a:extLst>
        </xdr:cNvPr>
        <xdr:cNvCxnSpPr/>
      </xdr:nvCxnSpPr>
      <xdr:spPr>
        <a:xfrm>
          <a:off x="14611350" y="18027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675" name="【公民館】&#10;有形固定資産減価償却率最大値テキスト">
          <a:extLst>
            <a:ext uri="{FF2B5EF4-FFF2-40B4-BE49-F238E27FC236}">
              <a16:creationId xmlns:a16="http://schemas.microsoft.com/office/drawing/2014/main" id="{A3904870-F222-4CA2-98F7-0D58A5DD69B6}"/>
            </a:ext>
          </a:extLst>
        </xdr:cNvPr>
        <xdr:cNvSpPr txBox="1"/>
      </xdr:nvSpPr>
      <xdr:spPr>
        <a:xfrm>
          <a:off x="14738350" y="1634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6" name="直線コネクタ 675">
          <a:extLst>
            <a:ext uri="{FF2B5EF4-FFF2-40B4-BE49-F238E27FC236}">
              <a16:creationId xmlns:a16="http://schemas.microsoft.com/office/drawing/2014/main" id="{6C69209D-789A-4677-BBC3-C7287722BE5E}"/>
            </a:ext>
          </a:extLst>
        </xdr:cNvPr>
        <xdr:cNvCxnSpPr/>
      </xdr:nvCxnSpPr>
      <xdr:spPr>
        <a:xfrm>
          <a:off x="14611350" y="16569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677" name="【公民館】&#10;有形固定資産減価償却率平均値テキスト">
          <a:extLst>
            <a:ext uri="{FF2B5EF4-FFF2-40B4-BE49-F238E27FC236}">
              <a16:creationId xmlns:a16="http://schemas.microsoft.com/office/drawing/2014/main" id="{8E567642-133B-4462-8662-7FB149F812AA}"/>
            </a:ext>
          </a:extLst>
        </xdr:cNvPr>
        <xdr:cNvSpPr txBox="1"/>
      </xdr:nvSpPr>
      <xdr:spPr>
        <a:xfrm>
          <a:off x="14738350" y="17219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678" name="フローチャート: 判断 677">
          <a:extLst>
            <a:ext uri="{FF2B5EF4-FFF2-40B4-BE49-F238E27FC236}">
              <a16:creationId xmlns:a16="http://schemas.microsoft.com/office/drawing/2014/main" id="{D0AF73C4-64E9-43D0-8176-39B44366B4D1}"/>
            </a:ext>
          </a:extLst>
        </xdr:cNvPr>
        <xdr:cNvSpPr/>
      </xdr:nvSpPr>
      <xdr:spPr>
        <a:xfrm>
          <a:off x="14649450" y="173685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679" name="フローチャート: 判断 678">
          <a:extLst>
            <a:ext uri="{FF2B5EF4-FFF2-40B4-BE49-F238E27FC236}">
              <a16:creationId xmlns:a16="http://schemas.microsoft.com/office/drawing/2014/main" id="{D36BF53D-63C3-4D16-9816-454EFF1BA2F0}"/>
            </a:ext>
          </a:extLst>
        </xdr:cNvPr>
        <xdr:cNvSpPr/>
      </xdr:nvSpPr>
      <xdr:spPr>
        <a:xfrm>
          <a:off x="13887450" y="1753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680" name="フローチャート: 判断 679">
          <a:extLst>
            <a:ext uri="{FF2B5EF4-FFF2-40B4-BE49-F238E27FC236}">
              <a16:creationId xmlns:a16="http://schemas.microsoft.com/office/drawing/2014/main" id="{AF55CB8E-38DF-4B16-A889-1F68B00762EA}"/>
            </a:ext>
          </a:extLst>
        </xdr:cNvPr>
        <xdr:cNvSpPr/>
      </xdr:nvSpPr>
      <xdr:spPr>
        <a:xfrm>
          <a:off x="130937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681" name="フローチャート: 判断 680">
          <a:extLst>
            <a:ext uri="{FF2B5EF4-FFF2-40B4-BE49-F238E27FC236}">
              <a16:creationId xmlns:a16="http://schemas.microsoft.com/office/drawing/2014/main" id="{675AE82E-D178-480B-9C58-DD7358ED0E84}"/>
            </a:ext>
          </a:extLst>
        </xdr:cNvPr>
        <xdr:cNvSpPr/>
      </xdr:nvSpPr>
      <xdr:spPr>
        <a:xfrm>
          <a:off x="12299950" y="17393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107314</xdr:rowOff>
    </xdr:from>
    <xdr:to>
      <xdr:col>67</xdr:col>
      <xdr:colOff>101600</xdr:colOff>
      <xdr:row>105</xdr:row>
      <xdr:rowOff>37464</xdr:rowOff>
    </xdr:to>
    <xdr:sp macro="" textlink="">
      <xdr:nvSpPr>
        <xdr:cNvPr id="682" name="フローチャート: 判断 681">
          <a:extLst>
            <a:ext uri="{FF2B5EF4-FFF2-40B4-BE49-F238E27FC236}">
              <a16:creationId xmlns:a16="http://schemas.microsoft.com/office/drawing/2014/main" id="{CD929F06-9AA7-45C0-BC23-582D771A8AAA}"/>
            </a:ext>
          </a:extLst>
        </xdr:cNvPr>
        <xdr:cNvSpPr/>
      </xdr:nvSpPr>
      <xdr:spPr>
        <a:xfrm>
          <a:off x="11487150" y="1736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84D1295-4703-458C-A3D4-491404149017}"/>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7FE3B797-0707-4FDC-9CFB-CF745703B5C5}"/>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1B13B56-D5F9-4699-9B80-76AB57C7424D}"/>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59D4AB34-7D9B-4271-BA8B-5710200C5A03}"/>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53209B3D-FE45-431F-955E-CF2BB20BB933}"/>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168275</xdr:rowOff>
    </xdr:from>
    <xdr:to>
      <xdr:col>85</xdr:col>
      <xdr:colOff>177800</xdr:colOff>
      <xdr:row>106</xdr:row>
      <xdr:rowOff>98425</xdr:rowOff>
    </xdr:to>
    <xdr:sp macro="" textlink="">
      <xdr:nvSpPr>
        <xdr:cNvPr id="688" name="楕円 687">
          <a:extLst>
            <a:ext uri="{FF2B5EF4-FFF2-40B4-BE49-F238E27FC236}">
              <a16:creationId xmlns:a16="http://schemas.microsoft.com/office/drawing/2014/main" id="{91CF17FC-3F9C-4354-8C2C-CB6371690A2A}"/>
            </a:ext>
          </a:extLst>
        </xdr:cNvPr>
        <xdr:cNvSpPr/>
      </xdr:nvSpPr>
      <xdr:spPr>
        <a:xfrm>
          <a:off x="14649450" y="175990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146702</xdr:rowOff>
    </xdr:from>
    <xdr:ext cx="405111" cy="259045"/>
    <xdr:sp macro="" textlink="">
      <xdr:nvSpPr>
        <xdr:cNvPr id="689" name="【公民館】&#10;有形固定資産減価償却率該当値テキスト">
          <a:extLst>
            <a:ext uri="{FF2B5EF4-FFF2-40B4-BE49-F238E27FC236}">
              <a16:creationId xmlns:a16="http://schemas.microsoft.com/office/drawing/2014/main" id="{E7E02990-29EE-476B-A73B-8F37C244AA8A}"/>
            </a:ext>
          </a:extLst>
        </xdr:cNvPr>
        <xdr:cNvSpPr txBox="1"/>
      </xdr:nvSpPr>
      <xdr:spPr>
        <a:xfrm>
          <a:off x="1473835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135889</xdr:rowOff>
    </xdr:from>
    <xdr:to>
      <xdr:col>81</xdr:col>
      <xdr:colOff>101600</xdr:colOff>
      <xdr:row>106</xdr:row>
      <xdr:rowOff>66039</xdr:rowOff>
    </xdr:to>
    <xdr:sp macro="" textlink="">
      <xdr:nvSpPr>
        <xdr:cNvPr id="690" name="楕円 689">
          <a:extLst>
            <a:ext uri="{FF2B5EF4-FFF2-40B4-BE49-F238E27FC236}">
              <a16:creationId xmlns:a16="http://schemas.microsoft.com/office/drawing/2014/main" id="{820FB929-7DB4-4F95-BF9B-EF0665B5F7E4}"/>
            </a:ext>
          </a:extLst>
        </xdr:cNvPr>
        <xdr:cNvSpPr/>
      </xdr:nvSpPr>
      <xdr:spPr>
        <a:xfrm>
          <a:off x="1388745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15239</xdr:rowOff>
    </xdr:from>
    <xdr:to>
      <xdr:col>85</xdr:col>
      <xdr:colOff>127000</xdr:colOff>
      <xdr:row>106</xdr:row>
      <xdr:rowOff>47625</xdr:rowOff>
    </xdr:to>
    <xdr:cxnSp macro="">
      <xdr:nvCxnSpPr>
        <xdr:cNvPr id="691" name="直線コネクタ 690">
          <a:extLst>
            <a:ext uri="{FF2B5EF4-FFF2-40B4-BE49-F238E27FC236}">
              <a16:creationId xmlns:a16="http://schemas.microsoft.com/office/drawing/2014/main" id="{8A22D8BC-8984-4D8A-8B8D-F6D63D662684}"/>
            </a:ext>
          </a:extLst>
        </xdr:cNvPr>
        <xdr:cNvCxnSpPr/>
      </xdr:nvCxnSpPr>
      <xdr:spPr>
        <a:xfrm>
          <a:off x="13938250" y="17617439"/>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692" name="楕円 691">
          <a:extLst>
            <a:ext uri="{FF2B5EF4-FFF2-40B4-BE49-F238E27FC236}">
              <a16:creationId xmlns:a16="http://schemas.microsoft.com/office/drawing/2014/main" id="{263778CE-E046-4AA8-9C8E-25937C44E699}"/>
            </a:ext>
          </a:extLst>
        </xdr:cNvPr>
        <xdr:cNvSpPr/>
      </xdr:nvSpPr>
      <xdr:spPr>
        <a:xfrm>
          <a:off x="13093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15239</xdr:rowOff>
    </xdr:to>
    <xdr:cxnSp macro="">
      <xdr:nvCxnSpPr>
        <xdr:cNvPr id="693" name="直線コネクタ 692">
          <a:extLst>
            <a:ext uri="{FF2B5EF4-FFF2-40B4-BE49-F238E27FC236}">
              <a16:creationId xmlns:a16="http://schemas.microsoft.com/office/drawing/2014/main" id="{D6B1D75F-255E-45D5-A59E-3D51EEB3B3DD}"/>
            </a:ext>
          </a:extLst>
        </xdr:cNvPr>
        <xdr:cNvCxnSpPr/>
      </xdr:nvCxnSpPr>
      <xdr:spPr>
        <a:xfrm>
          <a:off x="13144500" y="17575530"/>
          <a:ext cx="7937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52070</xdr:rowOff>
    </xdr:from>
    <xdr:to>
      <xdr:col>72</xdr:col>
      <xdr:colOff>38100</xdr:colOff>
      <xdr:row>105</xdr:row>
      <xdr:rowOff>153670</xdr:rowOff>
    </xdr:to>
    <xdr:sp macro="" textlink="">
      <xdr:nvSpPr>
        <xdr:cNvPr id="694" name="楕円 693">
          <a:extLst>
            <a:ext uri="{FF2B5EF4-FFF2-40B4-BE49-F238E27FC236}">
              <a16:creationId xmlns:a16="http://schemas.microsoft.com/office/drawing/2014/main" id="{B9ED1585-40C0-4A07-B14C-5247D8442A9E}"/>
            </a:ext>
          </a:extLst>
        </xdr:cNvPr>
        <xdr:cNvSpPr/>
      </xdr:nvSpPr>
      <xdr:spPr>
        <a:xfrm>
          <a:off x="12299950" y="174828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102870</xdr:rowOff>
    </xdr:from>
    <xdr:to>
      <xdr:col>76</xdr:col>
      <xdr:colOff>114300</xdr:colOff>
      <xdr:row>105</xdr:row>
      <xdr:rowOff>144780</xdr:rowOff>
    </xdr:to>
    <xdr:cxnSp macro="">
      <xdr:nvCxnSpPr>
        <xdr:cNvPr id="695" name="直線コネクタ 694">
          <a:extLst>
            <a:ext uri="{FF2B5EF4-FFF2-40B4-BE49-F238E27FC236}">
              <a16:creationId xmlns:a16="http://schemas.microsoft.com/office/drawing/2014/main" id="{26DF2C39-6BA9-4A8F-8EBF-AA80220BE75A}"/>
            </a:ext>
          </a:extLst>
        </xdr:cNvPr>
        <xdr:cNvCxnSpPr/>
      </xdr:nvCxnSpPr>
      <xdr:spPr>
        <a:xfrm>
          <a:off x="12344400" y="1753362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12064</xdr:rowOff>
    </xdr:from>
    <xdr:to>
      <xdr:col>67</xdr:col>
      <xdr:colOff>101600</xdr:colOff>
      <xdr:row>105</xdr:row>
      <xdr:rowOff>113664</xdr:rowOff>
    </xdr:to>
    <xdr:sp macro="" textlink="">
      <xdr:nvSpPr>
        <xdr:cNvPr id="696" name="楕円 695">
          <a:extLst>
            <a:ext uri="{FF2B5EF4-FFF2-40B4-BE49-F238E27FC236}">
              <a16:creationId xmlns:a16="http://schemas.microsoft.com/office/drawing/2014/main" id="{811F712B-FD4E-4BB4-BB2D-4E5754F54CEB}"/>
            </a:ext>
          </a:extLst>
        </xdr:cNvPr>
        <xdr:cNvSpPr/>
      </xdr:nvSpPr>
      <xdr:spPr>
        <a:xfrm>
          <a:off x="1148715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105</xdr:row>
      <xdr:rowOff>102870</xdr:rowOff>
    </xdr:to>
    <xdr:cxnSp macro="">
      <xdr:nvCxnSpPr>
        <xdr:cNvPr id="697" name="直線コネクタ 696">
          <a:extLst>
            <a:ext uri="{FF2B5EF4-FFF2-40B4-BE49-F238E27FC236}">
              <a16:creationId xmlns:a16="http://schemas.microsoft.com/office/drawing/2014/main" id="{95543D74-B4B1-4A71-BC0F-FD3DF8629086}"/>
            </a:ext>
          </a:extLst>
        </xdr:cNvPr>
        <xdr:cNvCxnSpPr/>
      </xdr:nvCxnSpPr>
      <xdr:spPr>
        <a:xfrm>
          <a:off x="11537950" y="17493614"/>
          <a:ext cx="8064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698" name="n_1aveValue【公民館】&#10;有形固定資産減価償却率">
          <a:extLst>
            <a:ext uri="{FF2B5EF4-FFF2-40B4-BE49-F238E27FC236}">
              <a16:creationId xmlns:a16="http://schemas.microsoft.com/office/drawing/2014/main" id="{2031011B-B04F-44EB-B619-9A2741BF6C87}"/>
            </a:ext>
          </a:extLst>
        </xdr:cNvPr>
        <xdr:cNvSpPr txBox="1"/>
      </xdr:nvSpPr>
      <xdr:spPr>
        <a:xfrm>
          <a:off x="13742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699" name="n_2aveValue【公民館】&#10;有形固定資産減価償却率">
          <a:extLst>
            <a:ext uri="{FF2B5EF4-FFF2-40B4-BE49-F238E27FC236}">
              <a16:creationId xmlns:a16="http://schemas.microsoft.com/office/drawing/2014/main" id="{D28026B3-3B32-44BC-9E9A-5B6D6AC31CFE}"/>
            </a:ext>
          </a:extLst>
        </xdr:cNvPr>
        <xdr:cNvSpPr txBox="1"/>
      </xdr:nvSpPr>
      <xdr:spPr>
        <a:xfrm>
          <a:off x="1296099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80663</xdr:rowOff>
    </xdr:from>
    <xdr:ext cx="405111" cy="259045"/>
    <xdr:sp macro="" textlink="">
      <xdr:nvSpPr>
        <xdr:cNvPr id="700" name="n_3aveValue【公民館】&#10;有形固定資産減価償却率">
          <a:extLst>
            <a:ext uri="{FF2B5EF4-FFF2-40B4-BE49-F238E27FC236}">
              <a16:creationId xmlns:a16="http://schemas.microsoft.com/office/drawing/2014/main" id="{13458F82-EF42-4D8F-A59F-AF6A3B3FF76C}"/>
            </a:ext>
          </a:extLst>
        </xdr:cNvPr>
        <xdr:cNvSpPr txBox="1"/>
      </xdr:nvSpPr>
      <xdr:spPr>
        <a:xfrm>
          <a:off x="12167244" y="1716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53991</xdr:rowOff>
    </xdr:from>
    <xdr:ext cx="405111" cy="259045"/>
    <xdr:sp macro="" textlink="">
      <xdr:nvSpPr>
        <xdr:cNvPr id="701" name="n_4aveValue【公民館】&#10;有形固定資産減価償却率">
          <a:extLst>
            <a:ext uri="{FF2B5EF4-FFF2-40B4-BE49-F238E27FC236}">
              <a16:creationId xmlns:a16="http://schemas.microsoft.com/office/drawing/2014/main" id="{529ED219-558F-4FB1-B15B-AFA4D0224F99}"/>
            </a:ext>
          </a:extLst>
        </xdr:cNvPr>
        <xdr:cNvSpPr txBox="1"/>
      </xdr:nvSpPr>
      <xdr:spPr>
        <a:xfrm>
          <a:off x="11354444" y="171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57166</xdr:rowOff>
    </xdr:from>
    <xdr:ext cx="405111" cy="259045"/>
    <xdr:sp macro="" textlink="">
      <xdr:nvSpPr>
        <xdr:cNvPr id="702" name="n_1mainValue【公民館】&#10;有形固定資産減価償却率">
          <a:extLst>
            <a:ext uri="{FF2B5EF4-FFF2-40B4-BE49-F238E27FC236}">
              <a16:creationId xmlns:a16="http://schemas.microsoft.com/office/drawing/2014/main" id="{40A533C0-B6FA-49C9-8964-C202C3BF0C78}"/>
            </a:ext>
          </a:extLst>
        </xdr:cNvPr>
        <xdr:cNvSpPr txBox="1"/>
      </xdr:nvSpPr>
      <xdr:spPr>
        <a:xfrm>
          <a:off x="137420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703" name="n_2mainValue【公民館】&#10;有形固定資産減価償却率">
          <a:extLst>
            <a:ext uri="{FF2B5EF4-FFF2-40B4-BE49-F238E27FC236}">
              <a16:creationId xmlns:a16="http://schemas.microsoft.com/office/drawing/2014/main" id="{425A6D6F-E94A-4F40-83A9-311F296311BD}"/>
            </a:ext>
          </a:extLst>
        </xdr:cNvPr>
        <xdr:cNvSpPr txBox="1"/>
      </xdr:nvSpPr>
      <xdr:spPr>
        <a:xfrm>
          <a:off x="1296099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144797</xdr:rowOff>
    </xdr:from>
    <xdr:ext cx="405111" cy="259045"/>
    <xdr:sp macro="" textlink="">
      <xdr:nvSpPr>
        <xdr:cNvPr id="704" name="n_3mainValue【公民館】&#10;有形固定資産減価償却率">
          <a:extLst>
            <a:ext uri="{FF2B5EF4-FFF2-40B4-BE49-F238E27FC236}">
              <a16:creationId xmlns:a16="http://schemas.microsoft.com/office/drawing/2014/main" id="{5A0CEFF6-EF72-4769-95B9-93B21490E731}"/>
            </a:ext>
          </a:extLst>
        </xdr:cNvPr>
        <xdr:cNvSpPr txBox="1"/>
      </xdr:nvSpPr>
      <xdr:spPr>
        <a:xfrm>
          <a:off x="121672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104791</xdr:rowOff>
    </xdr:from>
    <xdr:ext cx="405111" cy="259045"/>
    <xdr:sp macro="" textlink="">
      <xdr:nvSpPr>
        <xdr:cNvPr id="705" name="n_4mainValue【公民館】&#10;有形固定資産減価償却率">
          <a:extLst>
            <a:ext uri="{FF2B5EF4-FFF2-40B4-BE49-F238E27FC236}">
              <a16:creationId xmlns:a16="http://schemas.microsoft.com/office/drawing/2014/main" id="{933770C2-9994-4392-A7E5-B4B0A75A1E25}"/>
            </a:ext>
          </a:extLst>
        </xdr:cNvPr>
        <xdr:cNvSpPr txBox="1"/>
      </xdr:nvSpPr>
      <xdr:spPr>
        <a:xfrm>
          <a:off x="11354444" y="17535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E35F5071-C5CD-4E0B-AE6D-8699EABBDCC6}"/>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6BC127D9-B746-4C90-B586-D2E35D487C58}"/>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4EC9ACA7-2276-4258-94CB-9F8710750FB6}"/>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EB4F6064-1182-414C-B204-027788746D6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78E72ACE-47E2-4F54-83E9-EDD6C7F6A22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4B4DC44A-12A5-4A2F-8EE1-CAB493871310}"/>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FF754B44-DBC3-4907-935C-EC6B94EC2C69}"/>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B157F633-C122-4E0E-B982-B0362ECA77C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A9A3BFDB-A482-4729-8225-ED7C54F75864}"/>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D9D0F009-9EA8-41E6-AEDB-1B38664D8382}"/>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8308F079-7A4D-4875-839E-C9C7B2ACC57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60809E05-2140-45EA-B854-3352962B9C7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C8DF6228-98B6-4ABB-9A6C-7D9926F1B18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2D1A936D-6832-45EB-B068-185F91E57DEB}"/>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1FAAA737-A86C-4A3A-8042-D2316A47ED28}"/>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AE22668B-CE97-423A-AE88-CDD16EFD5874}"/>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DF718936-029A-470D-A23D-39C475D2828A}"/>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5F816B17-B3A3-4D37-A243-6DD8A1F1E85E}"/>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4839DDD5-9577-4E52-8E4C-3EDA889D0AC6}"/>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0A1B9E3C-52DD-4BCB-A9EF-CE9AFC7B37C4}"/>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0913040-CF3F-4463-9730-7F6289216B1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11A711C1-E8D2-44A0-9C38-9210FCE67BB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43B855E7-26B3-4C69-9EF1-DF9934D511F7}"/>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729" name="直線コネクタ 728">
          <a:extLst>
            <a:ext uri="{FF2B5EF4-FFF2-40B4-BE49-F238E27FC236}">
              <a16:creationId xmlns:a16="http://schemas.microsoft.com/office/drawing/2014/main" id="{0AD560A9-D08C-4B0B-97D9-812F0A527865}"/>
            </a:ext>
          </a:extLst>
        </xdr:cNvPr>
        <xdr:cNvCxnSpPr/>
      </xdr:nvCxnSpPr>
      <xdr:spPr>
        <a:xfrm flipV="1">
          <a:off x="19951064" y="1674723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730" name="【公民館】&#10;一人当たり面積最小値テキスト">
          <a:extLst>
            <a:ext uri="{FF2B5EF4-FFF2-40B4-BE49-F238E27FC236}">
              <a16:creationId xmlns:a16="http://schemas.microsoft.com/office/drawing/2014/main" id="{C3F15633-B662-425D-8070-BB71315BE22F}"/>
            </a:ext>
          </a:extLst>
        </xdr:cNvPr>
        <xdr:cNvSpPr txBox="1"/>
      </xdr:nvSpPr>
      <xdr:spPr>
        <a:xfrm>
          <a:off x="19989800" y="1802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731" name="直線コネクタ 730">
          <a:extLst>
            <a:ext uri="{FF2B5EF4-FFF2-40B4-BE49-F238E27FC236}">
              <a16:creationId xmlns:a16="http://schemas.microsoft.com/office/drawing/2014/main" id="{90F3841A-6A70-42E9-B9D9-7D50BDCE7D9E}"/>
            </a:ext>
          </a:extLst>
        </xdr:cNvPr>
        <xdr:cNvCxnSpPr/>
      </xdr:nvCxnSpPr>
      <xdr:spPr>
        <a:xfrm>
          <a:off x="19881850" y="18023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732" name="【公民館】&#10;一人当たり面積最大値テキスト">
          <a:extLst>
            <a:ext uri="{FF2B5EF4-FFF2-40B4-BE49-F238E27FC236}">
              <a16:creationId xmlns:a16="http://schemas.microsoft.com/office/drawing/2014/main" id="{E9C27EDC-563A-4AC7-AA3A-A346B152448A}"/>
            </a:ext>
          </a:extLst>
        </xdr:cNvPr>
        <xdr:cNvSpPr txBox="1"/>
      </xdr:nvSpPr>
      <xdr:spPr>
        <a:xfrm>
          <a:off x="19989800" y="1652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733" name="直線コネクタ 732">
          <a:extLst>
            <a:ext uri="{FF2B5EF4-FFF2-40B4-BE49-F238E27FC236}">
              <a16:creationId xmlns:a16="http://schemas.microsoft.com/office/drawing/2014/main" id="{F3D3F33B-3FB0-44F7-AD32-BFCF68AAE501}"/>
            </a:ext>
          </a:extLst>
        </xdr:cNvPr>
        <xdr:cNvCxnSpPr/>
      </xdr:nvCxnSpPr>
      <xdr:spPr>
        <a:xfrm>
          <a:off x="19881850" y="167472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147845</xdr:rowOff>
    </xdr:from>
    <xdr:ext cx="469744" cy="259045"/>
    <xdr:sp macro="" textlink="">
      <xdr:nvSpPr>
        <xdr:cNvPr id="734" name="【公民館】&#10;一人当たり面積平均値テキスト">
          <a:extLst>
            <a:ext uri="{FF2B5EF4-FFF2-40B4-BE49-F238E27FC236}">
              <a16:creationId xmlns:a16="http://schemas.microsoft.com/office/drawing/2014/main" id="{F248860E-5FAA-4566-B4ED-EFF4E84FA6E3}"/>
            </a:ext>
          </a:extLst>
        </xdr:cNvPr>
        <xdr:cNvSpPr txBox="1"/>
      </xdr:nvSpPr>
      <xdr:spPr>
        <a:xfrm>
          <a:off x="19989800" y="17750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735" name="フローチャート: 判断 734">
          <a:extLst>
            <a:ext uri="{FF2B5EF4-FFF2-40B4-BE49-F238E27FC236}">
              <a16:creationId xmlns:a16="http://schemas.microsoft.com/office/drawing/2014/main" id="{87170FC3-1A5B-46BE-9DE0-63DD1058E32E}"/>
            </a:ext>
          </a:extLst>
        </xdr:cNvPr>
        <xdr:cNvSpPr/>
      </xdr:nvSpPr>
      <xdr:spPr>
        <a:xfrm>
          <a:off x="199009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736" name="フローチャート: 判断 735">
          <a:extLst>
            <a:ext uri="{FF2B5EF4-FFF2-40B4-BE49-F238E27FC236}">
              <a16:creationId xmlns:a16="http://schemas.microsoft.com/office/drawing/2014/main" id="{117FABBB-4391-4256-A66A-A3254424A94E}"/>
            </a:ext>
          </a:extLst>
        </xdr:cNvPr>
        <xdr:cNvSpPr/>
      </xdr:nvSpPr>
      <xdr:spPr>
        <a:xfrm>
          <a:off x="19157950" y="17781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737" name="フローチャート: 判断 736">
          <a:extLst>
            <a:ext uri="{FF2B5EF4-FFF2-40B4-BE49-F238E27FC236}">
              <a16:creationId xmlns:a16="http://schemas.microsoft.com/office/drawing/2014/main" id="{CF366A86-CE4C-48E2-9943-42755A2AAE47}"/>
            </a:ext>
          </a:extLst>
        </xdr:cNvPr>
        <xdr:cNvSpPr/>
      </xdr:nvSpPr>
      <xdr:spPr>
        <a:xfrm>
          <a:off x="1834515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738" name="フローチャート: 判断 737">
          <a:extLst>
            <a:ext uri="{FF2B5EF4-FFF2-40B4-BE49-F238E27FC236}">
              <a16:creationId xmlns:a16="http://schemas.microsoft.com/office/drawing/2014/main" id="{B5950E9E-2E68-4770-BE8E-631BC52F4F72}"/>
            </a:ext>
          </a:extLst>
        </xdr:cNvPr>
        <xdr:cNvSpPr/>
      </xdr:nvSpPr>
      <xdr:spPr>
        <a:xfrm>
          <a:off x="17551400" y="177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15494</xdr:rowOff>
    </xdr:from>
    <xdr:to>
      <xdr:col>98</xdr:col>
      <xdr:colOff>38100</xdr:colOff>
      <xdr:row>107</xdr:row>
      <xdr:rowOff>117094</xdr:rowOff>
    </xdr:to>
    <xdr:sp macro="" textlink="">
      <xdr:nvSpPr>
        <xdr:cNvPr id="739" name="フローチャート: 判断 738">
          <a:extLst>
            <a:ext uri="{FF2B5EF4-FFF2-40B4-BE49-F238E27FC236}">
              <a16:creationId xmlns:a16="http://schemas.microsoft.com/office/drawing/2014/main" id="{256A154B-9B98-444A-8AA3-DFABF56B98E0}"/>
            </a:ext>
          </a:extLst>
        </xdr:cNvPr>
        <xdr:cNvSpPr/>
      </xdr:nvSpPr>
      <xdr:spPr>
        <a:xfrm>
          <a:off x="16757650" y="177891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E3EB558-6725-4A91-BD94-6DA7806E8FD9}"/>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E6942A3-D591-49D1-9647-F66D6440E347}"/>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CBAEE4E7-DA5B-45C0-8169-690BEDA6F4E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CD23437-2772-4C0C-9693-256D6622D0C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AA66EE3A-B916-4712-B784-078A15C24BBA}"/>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103124</xdr:rowOff>
    </xdr:from>
    <xdr:to>
      <xdr:col>116</xdr:col>
      <xdr:colOff>114300</xdr:colOff>
      <xdr:row>107</xdr:row>
      <xdr:rowOff>33274</xdr:rowOff>
    </xdr:to>
    <xdr:sp macro="" textlink="">
      <xdr:nvSpPr>
        <xdr:cNvPr id="745" name="楕円 744">
          <a:extLst>
            <a:ext uri="{FF2B5EF4-FFF2-40B4-BE49-F238E27FC236}">
              <a16:creationId xmlns:a16="http://schemas.microsoft.com/office/drawing/2014/main" id="{F685E992-CDB3-4D6B-AC8F-1AE4757CE1F5}"/>
            </a:ext>
          </a:extLst>
        </xdr:cNvPr>
        <xdr:cNvSpPr/>
      </xdr:nvSpPr>
      <xdr:spPr>
        <a:xfrm>
          <a:off x="19900900" y="1770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126001</xdr:rowOff>
    </xdr:from>
    <xdr:ext cx="469744" cy="259045"/>
    <xdr:sp macro="" textlink="">
      <xdr:nvSpPr>
        <xdr:cNvPr id="746" name="【公民館】&#10;一人当たり面積該当値テキスト">
          <a:extLst>
            <a:ext uri="{FF2B5EF4-FFF2-40B4-BE49-F238E27FC236}">
              <a16:creationId xmlns:a16="http://schemas.microsoft.com/office/drawing/2014/main" id="{F60C3294-0CAC-44A3-B04B-9FCB1070C2B0}"/>
            </a:ext>
          </a:extLst>
        </xdr:cNvPr>
        <xdr:cNvSpPr txBox="1"/>
      </xdr:nvSpPr>
      <xdr:spPr>
        <a:xfrm>
          <a:off x="19989800" y="1755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747" name="楕円 746">
          <a:extLst>
            <a:ext uri="{FF2B5EF4-FFF2-40B4-BE49-F238E27FC236}">
              <a16:creationId xmlns:a16="http://schemas.microsoft.com/office/drawing/2014/main" id="{BB00730B-818C-43D2-A80F-8D0E1DB7654D}"/>
            </a:ext>
          </a:extLst>
        </xdr:cNvPr>
        <xdr:cNvSpPr/>
      </xdr:nvSpPr>
      <xdr:spPr>
        <a:xfrm>
          <a:off x="19157950" y="17711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153924</xdr:rowOff>
    </xdr:from>
    <xdr:to>
      <xdr:col>116</xdr:col>
      <xdr:colOff>63500</xdr:colOff>
      <xdr:row>106</xdr:row>
      <xdr:rowOff>160020</xdr:rowOff>
    </xdr:to>
    <xdr:cxnSp macro="">
      <xdr:nvCxnSpPr>
        <xdr:cNvPr id="748" name="直線コネクタ 747">
          <a:extLst>
            <a:ext uri="{FF2B5EF4-FFF2-40B4-BE49-F238E27FC236}">
              <a16:creationId xmlns:a16="http://schemas.microsoft.com/office/drawing/2014/main" id="{12D4EE2A-905D-42D5-B904-CAF0D93A7475}"/>
            </a:ext>
          </a:extLst>
        </xdr:cNvPr>
        <xdr:cNvCxnSpPr/>
      </xdr:nvCxnSpPr>
      <xdr:spPr>
        <a:xfrm flipV="1">
          <a:off x="19202400" y="17756124"/>
          <a:ext cx="7493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116839</xdr:rowOff>
    </xdr:from>
    <xdr:to>
      <xdr:col>107</xdr:col>
      <xdr:colOff>101600</xdr:colOff>
      <xdr:row>107</xdr:row>
      <xdr:rowOff>46989</xdr:rowOff>
    </xdr:to>
    <xdr:sp macro="" textlink="">
      <xdr:nvSpPr>
        <xdr:cNvPr id="749" name="楕円 748">
          <a:extLst>
            <a:ext uri="{FF2B5EF4-FFF2-40B4-BE49-F238E27FC236}">
              <a16:creationId xmlns:a16="http://schemas.microsoft.com/office/drawing/2014/main" id="{19087323-DF35-4CCA-A2AA-C9493F276535}"/>
            </a:ext>
          </a:extLst>
        </xdr:cNvPr>
        <xdr:cNvSpPr/>
      </xdr:nvSpPr>
      <xdr:spPr>
        <a:xfrm>
          <a:off x="1834515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167639</xdr:rowOff>
    </xdr:to>
    <xdr:cxnSp macro="">
      <xdr:nvCxnSpPr>
        <xdr:cNvPr id="750" name="直線コネクタ 749">
          <a:extLst>
            <a:ext uri="{FF2B5EF4-FFF2-40B4-BE49-F238E27FC236}">
              <a16:creationId xmlns:a16="http://schemas.microsoft.com/office/drawing/2014/main" id="{EA7110AC-8215-4E15-93E3-7BBB0C65FE13}"/>
            </a:ext>
          </a:extLst>
        </xdr:cNvPr>
        <xdr:cNvCxnSpPr/>
      </xdr:nvCxnSpPr>
      <xdr:spPr>
        <a:xfrm flipV="1">
          <a:off x="18395950" y="17762220"/>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51" name="楕円 750">
          <a:extLst>
            <a:ext uri="{FF2B5EF4-FFF2-40B4-BE49-F238E27FC236}">
              <a16:creationId xmlns:a16="http://schemas.microsoft.com/office/drawing/2014/main" id="{20DAD049-24E0-4ED2-A8AB-F7F2213D1CF1}"/>
            </a:ext>
          </a:extLst>
        </xdr:cNvPr>
        <xdr:cNvSpPr/>
      </xdr:nvSpPr>
      <xdr:spPr>
        <a:xfrm>
          <a:off x="175514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167639</xdr:rowOff>
    </xdr:from>
    <xdr:to>
      <xdr:col>107</xdr:col>
      <xdr:colOff>50800</xdr:colOff>
      <xdr:row>107</xdr:row>
      <xdr:rowOff>3811</xdr:rowOff>
    </xdr:to>
    <xdr:cxnSp macro="">
      <xdr:nvCxnSpPr>
        <xdr:cNvPr id="752" name="直線コネクタ 751">
          <a:extLst>
            <a:ext uri="{FF2B5EF4-FFF2-40B4-BE49-F238E27FC236}">
              <a16:creationId xmlns:a16="http://schemas.microsoft.com/office/drawing/2014/main" id="{7AE60EBC-BDC3-45F2-B490-6421DF030D32}"/>
            </a:ext>
          </a:extLst>
        </xdr:cNvPr>
        <xdr:cNvCxnSpPr/>
      </xdr:nvCxnSpPr>
      <xdr:spPr>
        <a:xfrm flipV="1">
          <a:off x="17602200" y="17769839"/>
          <a:ext cx="7937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95504</xdr:rowOff>
    </xdr:from>
    <xdr:to>
      <xdr:col>98</xdr:col>
      <xdr:colOff>38100</xdr:colOff>
      <xdr:row>106</xdr:row>
      <xdr:rowOff>25654</xdr:rowOff>
    </xdr:to>
    <xdr:sp macro="" textlink="">
      <xdr:nvSpPr>
        <xdr:cNvPr id="753" name="楕円 752">
          <a:extLst>
            <a:ext uri="{FF2B5EF4-FFF2-40B4-BE49-F238E27FC236}">
              <a16:creationId xmlns:a16="http://schemas.microsoft.com/office/drawing/2014/main" id="{3EADAD4D-6805-499F-BDBE-617D61990EDE}"/>
            </a:ext>
          </a:extLst>
        </xdr:cNvPr>
        <xdr:cNvSpPr/>
      </xdr:nvSpPr>
      <xdr:spPr>
        <a:xfrm>
          <a:off x="16757650" y="175262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146304</xdr:rowOff>
    </xdr:from>
    <xdr:to>
      <xdr:col>102</xdr:col>
      <xdr:colOff>114300</xdr:colOff>
      <xdr:row>107</xdr:row>
      <xdr:rowOff>3811</xdr:rowOff>
    </xdr:to>
    <xdr:cxnSp macro="">
      <xdr:nvCxnSpPr>
        <xdr:cNvPr id="754" name="直線コネクタ 753">
          <a:extLst>
            <a:ext uri="{FF2B5EF4-FFF2-40B4-BE49-F238E27FC236}">
              <a16:creationId xmlns:a16="http://schemas.microsoft.com/office/drawing/2014/main" id="{2219EE8C-17E0-42E3-9216-B7194793C02C}"/>
            </a:ext>
          </a:extLst>
        </xdr:cNvPr>
        <xdr:cNvCxnSpPr/>
      </xdr:nvCxnSpPr>
      <xdr:spPr>
        <a:xfrm>
          <a:off x="16802100" y="17577054"/>
          <a:ext cx="800100" cy="20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100601</xdr:rowOff>
    </xdr:from>
    <xdr:ext cx="469744" cy="259045"/>
    <xdr:sp macro="" textlink="">
      <xdr:nvSpPr>
        <xdr:cNvPr id="755" name="n_1aveValue【公民館】&#10;一人当たり面積">
          <a:extLst>
            <a:ext uri="{FF2B5EF4-FFF2-40B4-BE49-F238E27FC236}">
              <a16:creationId xmlns:a16="http://schemas.microsoft.com/office/drawing/2014/main" id="{E387D20A-33FD-4A00-8DEF-D911CC734FD8}"/>
            </a:ext>
          </a:extLst>
        </xdr:cNvPr>
        <xdr:cNvSpPr txBox="1"/>
      </xdr:nvSpPr>
      <xdr:spPr>
        <a:xfrm>
          <a:off x="18980227" y="178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102125</xdr:rowOff>
    </xdr:from>
    <xdr:ext cx="469744" cy="259045"/>
    <xdr:sp macro="" textlink="">
      <xdr:nvSpPr>
        <xdr:cNvPr id="756" name="n_2aveValue【公民館】&#10;一人当たり面積">
          <a:extLst>
            <a:ext uri="{FF2B5EF4-FFF2-40B4-BE49-F238E27FC236}">
              <a16:creationId xmlns:a16="http://schemas.microsoft.com/office/drawing/2014/main" id="{12F2BA5F-6744-4D7F-8F46-6E3A0FB50903}"/>
            </a:ext>
          </a:extLst>
        </xdr:cNvPr>
        <xdr:cNvSpPr txBox="1"/>
      </xdr:nvSpPr>
      <xdr:spPr>
        <a:xfrm>
          <a:off x="181801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105173</xdr:rowOff>
    </xdr:from>
    <xdr:ext cx="469744" cy="259045"/>
    <xdr:sp macro="" textlink="">
      <xdr:nvSpPr>
        <xdr:cNvPr id="757" name="n_3aveValue【公民館】&#10;一人当たり面積">
          <a:extLst>
            <a:ext uri="{FF2B5EF4-FFF2-40B4-BE49-F238E27FC236}">
              <a16:creationId xmlns:a16="http://schemas.microsoft.com/office/drawing/2014/main" id="{BCA8D484-8BD5-4714-8521-681D03772B94}"/>
            </a:ext>
          </a:extLst>
        </xdr:cNvPr>
        <xdr:cNvSpPr txBox="1"/>
      </xdr:nvSpPr>
      <xdr:spPr>
        <a:xfrm>
          <a:off x="17386377" y="178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108221</xdr:rowOff>
    </xdr:from>
    <xdr:ext cx="469744" cy="259045"/>
    <xdr:sp macro="" textlink="">
      <xdr:nvSpPr>
        <xdr:cNvPr id="758" name="n_4aveValue【公民館】&#10;一人当たり面積">
          <a:extLst>
            <a:ext uri="{FF2B5EF4-FFF2-40B4-BE49-F238E27FC236}">
              <a16:creationId xmlns:a16="http://schemas.microsoft.com/office/drawing/2014/main" id="{8E70844A-A3AC-4F2F-A1A1-574FA792AEEB}"/>
            </a:ext>
          </a:extLst>
        </xdr:cNvPr>
        <xdr:cNvSpPr txBox="1"/>
      </xdr:nvSpPr>
      <xdr:spPr>
        <a:xfrm>
          <a:off x="16592627" y="1788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55897</xdr:rowOff>
    </xdr:from>
    <xdr:ext cx="469744" cy="259045"/>
    <xdr:sp macro="" textlink="">
      <xdr:nvSpPr>
        <xdr:cNvPr id="759" name="n_1mainValue【公民館】&#10;一人当たり面積">
          <a:extLst>
            <a:ext uri="{FF2B5EF4-FFF2-40B4-BE49-F238E27FC236}">
              <a16:creationId xmlns:a16="http://schemas.microsoft.com/office/drawing/2014/main" id="{94893C95-23FF-4CB1-91F8-5B42E7BEF6A0}"/>
            </a:ext>
          </a:extLst>
        </xdr:cNvPr>
        <xdr:cNvSpPr txBox="1"/>
      </xdr:nvSpPr>
      <xdr:spPr>
        <a:xfrm>
          <a:off x="18980227"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760" name="n_2mainValue【公民館】&#10;一人当たり面積">
          <a:extLst>
            <a:ext uri="{FF2B5EF4-FFF2-40B4-BE49-F238E27FC236}">
              <a16:creationId xmlns:a16="http://schemas.microsoft.com/office/drawing/2014/main" id="{22FFB92A-3F9A-47C4-B1F2-B60CCEF8AF39}"/>
            </a:ext>
          </a:extLst>
        </xdr:cNvPr>
        <xdr:cNvSpPr txBox="1"/>
      </xdr:nvSpPr>
      <xdr:spPr>
        <a:xfrm>
          <a:off x="181801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61" name="n_3mainValue【公民館】&#10;一人当たり面積">
          <a:extLst>
            <a:ext uri="{FF2B5EF4-FFF2-40B4-BE49-F238E27FC236}">
              <a16:creationId xmlns:a16="http://schemas.microsoft.com/office/drawing/2014/main" id="{8D0D48C9-7655-4618-B155-4CE4C8CEF1A9}"/>
            </a:ext>
          </a:extLst>
        </xdr:cNvPr>
        <xdr:cNvSpPr txBox="1"/>
      </xdr:nvSpPr>
      <xdr:spPr>
        <a:xfrm>
          <a:off x="1738637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42181</xdr:rowOff>
    </xdr:from>
    <xdr:ext cx="469744" cy="259045"/>
    <xdr:sp macro="" textlink="">
      <xdr:nvSpPr>
        <xdr:cNvPr id="762" name="n_4mainValue【公民館】&#10;一人当たり面積">
          <a:extLst>
            <a:ext uri="{FF2B5EF4-FFF2-40B4-BE49-F238E27FC236}">
              <a16:creationId xmlns:a16="http://schemas.microsoft.com/office/drawing/2014/main" id="{EB57D03D-B1BA-4225-8008-AF1BDD77BD19}"/>
            </a:ext>
          </a:extLst>
        </xdr:cNvPr>
        <xdr:cNvSpPr txBox="1"/>
      </xdr:nvSpPr>
      <xdr:spPr>
        <a:xfrm>
          <a:off x="16592627" y="1730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D2D14A93-D68C-42E1-831A-0B67B6FB0FA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4D686D28-A24A-4507-850A-B25892FDE045}"/>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02373B62-8A32-43D5-AF57-929698D9C4C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公共施設の老朽化が進んでいるため、全体的に有形固定資産減価償却率は類似団体よりも高い傾向にあるが、学校施設、橋梁・トンネルについては低くなっている。</a:t>
          </a:r>
          <a:endParaRPr lang="ja-JP" altLang="ja-JP" sz="1400">
            <a:effectLst/>
          </a:endParaRPr>
        </a:p>
        <a:p>
          <a:r>
            <a:rPr kumimoji="1" lang="ja-JP" altLang="ja-JP" sz="1100">
              <a:solidFill>
                <a:schemeClr val="dk1"/>
              </a:solidFill>
              <a:effectLst/>
              <a:latin typeface="+mn-lt"/>
              <a:ea typeface="+mn-ea"/>
              <a:cs typeface="+mn-cs"/>
            </a:rPr>
            <a:t>道路・橋梁・トンネルの有形固定資産減価償却率については、定期的に改修・改築を行いながら維持管理していることから、類似団体と比較してほぼ同値となっている。また、町域が広く人口が少ないため、道路の一人当たり延長は、他団体と比較して非常に高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認定こども園・幼稚園・保育所については、いずれも老朽化が進んでおり、類似団体と比較して有形固定資産減価償却率は高くなっている。また、施設の統廃合を行っておらず、人口も減少していることから一人当たりの面積も高くなっている。</a:t>
          </a:r>
          <a:endParaRPr lang="ja-JP" altLang="ja-JP" sz="1400">
            <a:effectLst/>
          </a:endParaRPr>
        </a:p>
        <a:p>
          <a:r>
            <a:rPr kumimoji="1" lang="ja-JP" altLang="ja-JP" sz="1100">
              <a:solidFill>
                <a:schemeClr val="dk1"/>
              </a:solidFill>
              <a:effectLst/>
              <a:latin typeface="+mn-lt"/>
              <a:ea typeface="+mn-ea"/>
              <a:cs typeface="+mn-cs"/>
            </a:rPr>
            <a:t>学校施設は、町内の中学校の統合・整備と小学校のプール新設により、類似団体よりも有形固定資産減価償却率が低くなっている。他の公共施設よりは比較的新しくなっているが、老朽化によって維持修繕費が増加傾向にある。</a:t>
          </a:r>
          <a:endParaRPr lang="ja-JP" altLang="ja-JP" sz="1400">
            <a:effectLst/>
          </a:endParaRPr>
        </a:p>
        <a:p>
          <a:r>
            <a:rPr kumimoji="1" lang="ja-JP" altLang="ja-JP" sz="1100">
              <a:solidFill>
                <a:schemeClr val="dk1"/>
              </a:solidFill>
              <a:effectLst/>
              <a:latin typeface="+mn-lt"/>
              <a:ea typeface="+mn-ea"/>
              <a:cs typeface="+mn-cs"/>
            </a:rPr>
            <a:t>公営住宅は、古くなった団地の廃止を行っているが、類似団体と比較して有形固定資産減価償却率は高くなっている。一人当たりの面積についても、類似団体よりもかなり低い状態となっており、今後、定住促進住宅の整備を行っていくこととしている。</a:t>
          </a:r>
          <a:endParaRPr lang="ja-JP" altLang="ja-JP" sz="1400">
            <a:effectLst/>
          </a:endParaRPr>
        </a:p>
        <a:p>
          <a:r>
            <a:rPr kumimoji="1" lang="ja-JP" altLang="ja-JP" sz="1100">
              <a:solidFill>
                <a:schemeClr val="dk1"/>
              </a:solidFill>
              <a:effectLst/>
              <a:latin typeface="+mn-lt"/>
              <a:ea typeface="+mn-ea"/>
              <a:cs typeface="+mn-cs"/>
            </a:rPr>
            <a:t>公民館の有形固定資産減価償却率については、類似団体より年々増加傾向にあり、老朽化により大規模な改修が必要な施設もあるため、計画修繕を行っていくこととしている。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FD5C6F1-F18C-4494-AF93-6027214B0855}"/>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6ED55B-C101-4C69-9920-28328269B33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5F3670-D870-4A67-B4C9-F1D49DB13A28}"/>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E82E1E-B9B4-460A-831D-CF4E29BAA76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F460D7-71D1-4143-984A-D0C42ACFCF1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467C24-4144-4704-AB50-07DAFC62EA02}"/>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9D994E5-5DAC-4688-A38B-E1A96AF736E1}"/>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63901E5-05FC-42EB-94B9-B21D666CC8A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E38413-9C44-482E-A62B-24E38FB93B42}"/>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F4315A-935C-4E5B-B59E-220AE44BEA9F}"/>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883D740-914A-4177-AFAC-1F95D4858F0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D3570D7-333B-4A8A-BCC7-F90D2732530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BE0D7B-5CE4-4DFF-A15C-671DF49C94C4}"/>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43954F-4DCE-4BA9-972D-C5EBBAD31C5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074ACA-4D60-4D9C-8522-3F9BFEC18399}"/>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26633DE-8C70-474E-BAA1-49BA393DE0E7}"/>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6C0505-A0E1-4577-8D13-D031DFA0244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52153B-78FD-40E4-B108-3B63C5428EC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A3320E-BF2B-4F6A-A873-230866C21AE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2D9799E-6BFD-490F-B459-CE50D644DAA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A0FBFF-6593-49DA-9A1A-35E9F45390C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D6CF38-8800-411E-9D5B-4401218A60BD}"/>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3121D6-DA52-4666-81F9-450B23BD0983}"/>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A43279-227E-424F-AAC9-948D1B4B115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B0D3C45-6AD0-4655-AC96-A279603659FE}"/>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E4D7EC-E39C-42E2-AFF5-C302AC671DC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F5F8D7-C461-4B54-9583-6E98E9DB2A1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9B8E701-9CFA-4C31-A4EB-4A3361746111}"/>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A42496-72BE-463B-BC72-B519ED77E9F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1526CA-7982-4867-8B74-5862EA437F5A}"/>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0C6965-A068-43A5-9042-E97D962A8A9F}"/>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F49622C-639C-43E2-8399-143C02E1A4E4}"/>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ABE668-F216-4AFC-AD18-BE1BC13FC75E}"/>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51644D-4975-4F26-824E-D09AE352748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FD588F2-1248-4D38-ADD9-8F626BF8627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94D086-8A17-4374-B88C-FD3440924F1D}"/>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B339409-0B60-4BE8-9FF7-B61B8DC2B6F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8445F5-BE2F-4B16-B242-60B0A05E722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30EE70C-919A-4685-9894-D2B073883CC6}"/>
            </a:ext>
          </a:extLst>
        </xdr:cNvPr>
        <xdr:cNvSpPr/>
      </xdr:nvSpPr>
      <xdr:spPr>
        <a:xfrm>
          <a:off x="6858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C41C1245-5A06-4EC1-BA7A-9853B4ED18D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A94BDCD-64C1-4C71-A9FC-D2D7A87B3E05}"/>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B20D573-257D-4809-BDD6-FDA24468A504}"/>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BD2A5EC-D2AA-4362-A638-EBADBF1E806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3309ACC-0852-452B-B534-0F943BB65DCC}"/>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E641D9C-7CB8-457A-AF35-980A596F414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538446C-3F8B-45DE-9C8F-5C5CC3E7D5E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C7B87F5-631A-435F-ABE9-75399F458E41}"/>
            </a:ext>
          </a:extLst>
        </xdr:cNvPr>
        <xdr:cNvSpPr/>
      </xdr:nvSpPr>
      <xdr:spPr>
        <a:xfrm>
          <a:off x="595630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0254169-6685-4EA1-9C39-22FF4DE159D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DC27EC0-8760-4D2D-9EFE-A9ECA5B4439A}"/>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61877F9-ACC6-408E-82BC-FB471ED810D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D9F47E0-A343-4A0F-8CDB-13556C78CC3E}"/>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AC12634-9639-424A-9BEA-C03FE263069A}"/>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7441A80-E2AA-479C-BD6C-AAAF53D7D09F}"/>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94282A3-2C66-470D-BB73-3E8305CBFAD6}"/>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A0B18EC-2095-4421-8863-73F84BA95EA2}"/>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40B6193-4628-4C5C-8A17-179998E071F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EA506CC-A648-4C01-A365-26027DEF1D2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91485BE-A35C-4E57-B9C3-43D9F1E831D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ED6E75A-C353-41C8-9C45-04641BE9CC51}"/>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8C6B641F-CDF3-47B0-A888-A6D1C44F816F}"/>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8CA2EA5-24C1-4EEC-8882-559B3B285797}"/>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682AEC0C-A122-4494-A0D1-106DB910D540}"/>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15AC204-2577-4E0B-AD7E-D229A7FD8212}"/>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1FFEF0CD-8668-4E54-8DED-ACB2CA0299E8}"/>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44CE4E8-A2E3-485C-9182-7A8E899F444B}"/>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5DEF68C-632F-493E-AA2B-1D92B05B9DA8}"/>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F3C7918-F170-4732-8606-EEEA2B93EE2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6AA23FBB-C62E-459B-9C97-3F7542722866}"/>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ADC810D-F5FD-4FED-A253-9B47D5E50921}"/>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759F2DD-A7DD-49E3-BDF4-F81A8E79A2CD}"/>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73922CC4-04AA-42EF-9242-490A6FBAE6AD}"/>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DF066EAA-AE0B-4903-A2A3-85C919D881B1}"/>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9168B100-5BE9-4268-BF10-7635DD7C193F}"/>
            </a:ext>
          </a:extLst>
        </xdr:cNvPr>
        <xdr:cNvCxnSpPr/>
      </xdr:nvCxnSpPr>
      <xdr:spPr>
        <a:xfrm flipV="1">
          <a:off x="4177665" y="9292772"/>
          <a:ext cx="0" cy="141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383805C-8AF3-4EFB-933D-C4F4DFB77DFF}"/>
            </a:ext>
          </a:extLst>
        </xdr:cNvPr>
        <xdr:cNvSpPr txBox="1"/>
      </xdr:nvSpPr>
      <xdr:spPr>
        <a:xfrm>
          <a:off x="421640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B5337916-F366-48BA-8107-947EF427091E}"/>
            </a:ext>
          </a:extLst>
        </xdr:cNvPr>
        <xdr:cNvCxnSpPr/>
      </xdr:nvCxnSpPr>
      <xdr:spPr>
        <a:xfrm>
          <a:off x="41084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2BAFE126-ED51-47CE-B376-B0C925D298AC}"/>
            </a:ext>
          </a:extLst>
        </xdr:cNvPr>
        <xdr:cNvSpPr txBox="1"/>
      </xdr:nvSpPr>
      <xdr:spPr>
        <a:xfrm>
          <a:off x="4216400" y="90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78" name="直線コネクタ 77">
          <a:extLst>
            <a:ext uri="{FF2B5EF4-FFF2-40B4-BE49-F238E27FC236}">
              <a16:creationId xmlns:a16="http://schemas.microsoft.com/office/drawing/2014/main" id="{770D0E03-A965-41D9-8D9C-1E022BA7DED4}"/>
            </a:ext>
          </a:extLst>
        </xdr:cNvPr>
        <xdr:cNvCxnSpPr/>
      </xdr:nvCxnSpPr>
      <xdr:spPr>
        <a:xfrm>
          <a:off x="4108450" y="929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149696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D6D49B6-4B80-4FE5-9877-F2C213419222}"/>
            </a:ext>
          </a:extLst>
        </xdr:cNvPr>
        <xdr:cNvSpPr txBox="1"/>
      </xdr:nvSpPr>
      <xdr:spPr>
        <a:xfrm>
          <a:off x="4216400" y="10227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80" name="フローチャート: 判断 79">
          <a:extLst>
            <a:ext uri="{FF2B5EF4-FFF2-40B4-BE49-F238E27FC236}">
              <a16:creationId xmlns:a16="http://schemas.microsoft.com/office/drawing/2014/main" id="{CC43657E-6284-4CDF-B136-C25504A9C304}"/>
            </a:ext>
          </a:extLst>
        </xdr:cNvPr>
        <xdr:cNvSpPr/>
      </xdr:nvSpPr>
      <xdr:spPr>
        <a:xfrm>
          <a:off x="4127500" y="1024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81" name="フローチャート: 判断 80">
          <a:extLst>
            <a:ext uri="{FF2B5EF4-FFF2-40B4-BE49-F238E27FC236}">
              <a16:creationId xmlns:a16="http://schemas.microsoft.com/office/drawing/2014/main" id="{10606A54-6025-4D25-B774-FF71CE00F8EB}"/>
            </a:ext>
          </a:extLst>
        </xdr:cNvPr>
        <xdr:cNvSpPr/>
      </xdr:nvSpPr>
      <xdr:spPr>
        <a:xfrm>
          <a:off x="3384550" y="10237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82" name="フローチャート: 判断 81">
          <a:extLst>
            <a:ext uri="{FF2B5EF4-FFF2-40B4-BE49-F238E27FC236}">
              <a16:creationId xmlns:a16="http://schemas.microsoft.com/office/drawing/2014/main" id="{90DB669E-B58B-4867-B779-3D0FD8D71AC1}"/>
            </a:ext>
          </a:extLst>
        </xdr:cNvPr>
        <xdr:cNvSpPr/>
      </xdr:nvSpPr>
      <xdr:spPr>
        <a:xfrm>
          <a:off x="25717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83" name="フローチャート: 判断 82">
          <a:extLst>
            <a:ext uri="{FF2B5EF4-FFF2-40B4-BE49-F238E27FC236}">
              <a16:creationId xmlns:a16="http://schemas.microsoft.com/office/drawing/2014/main" id="{45A8AB7D-FE15-4DE7-87DB-684A6928E5C0}"/>
            </a:ext>
          </a:extLst>
        </xdr:cNvPr>
        <xdr:cNvSpPr/>
      </xdr:nvSpPr>
      <xdr:spPr>
        <a:xfrm>
          <a:off x="1778000" y="10165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84" name="フローチャート: 判断 83">
          <a:extLst>
            <a:ext uri="{FF2B5EF4-FFF2-40B4-BE49-F238E27FC236}">
              <a16:creationId xmlns:a16="http://schemas.microsoft.com/office/drawing/2014/main" id="{B30CF57B-5C5A-4C79-A752-9E3A824B2EF5}"/>
            </a:ext>
          </a:extLst>
        </xdr:cNvPr>
        <xdr:cNvSpPr/>
      </xdr:nvSpPr>
      <xdr:spPr>
        <a:xfrm>
          <a:off x="984250" y="10129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E3F89E2-BF51-4D8C-9EE9-4A40D917C15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9897D54-8E82-4B50-9901-D0DC183B86E1}"/>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D29E304-17C3-463E-937B-38D4BF0A51BA}"/>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F08F65A-C24E-4B18-8B23-3FC607E871D8}"/>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C5E0AFE5-92F5-4D34-BEEB-CBD70303D6C0}"/>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79828</xdr:rowOff>
    </xdr:from>
    <xdr:to>
      <xdr:col>24</xdr:col>
      <xdr:colOff>114300</xdr:colOff>
      <xdr:row>62</xdr:row>
      <xdr:rowOff>9978</xdr:rowOff>
    </xdr:to>
    <xdr:sp macro="" textlink="">
      <xdr:nvSpPr>
        <xdr:cNvPr id="90" name="楕円 89">
          <a:extLst>
            <a:ext uri="{FF2B5EF4-FFF2-40B4-BE49-F238E27FC236}">
              <a16:creationId xmlns:a16="http://schemas.microsoft.com/office/drawing/2014/main" id="{790D2699-156B-4897-B16A-AB91811D2DC9}"/>
            </a:ext>
          </a:extLst>
        </xdr:cNvPr>
        <xdr:cNvSpPr/>
      </xdr:nvSpPr>
      <xdr:spPr>
        <a:xfrm>
          <a:off x="4127500" y="10157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102705</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2E94DC6-17FD-4BB5-AEAF-046A1A25F26D}"/>
            </a:ext>
          </a:extLst>
        </xdr:cNvPr>
        <xdr:cNvSpPr txBox="1"/>
      </xdr:nvSpPr>
      <xdr:spPr>
        <a:xfrm>
          <a:off x="4216400" y="10015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39007</xdr:rowOff>
    </xdr:from>
    <xdr:to>
      <xdr:col>20</xdr:col>
      <xdr:colOff>38100</xdr:colOff>
      <xdr:row>61</xdr:row>
      <xdr:rowOff>140607</xdr:rowOff>
    </xdr:to>
    <xdr:sp macro="" textlink="">
      <xdr:nvSpPr>
        <xdr:cNvPr id="92" name="楕円 91">
          <a:extLst>
            <a:ext uri="{FF2B5EF4-FFF2-40B4-BE49-F238E27FC236}">
              <a16:creationId xmlns:a16="http://schemas.microsoft.com/office/drawing/2014/main" id="{9A43BE65-D3BD-4D46-B09C-60E2DD1F3FAF}"/>
            </a:ext>
          </a:extLst>
        </xdr:cNvPr>
        <xdr:cNvSpPr/>
      </xdr:nvSpPr>
      <xdr:spPr>
        <a:xfrm>
          <a:off x="3384550" y="101164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89807</xdr:rowOff>
    </xdr:from>
    <xdr:to>
      <xdr:col>24</xdr:col>
      <xdr:colOff>63500</xdr:colOff>
      <xdr:row>61</xdr:row>
      <xdr:rowOff>130628</xdr:rowOff>
    </xdr:to>
    <xdr:cxnSp macro="">
      <xdr:nvCxnSpPr>
        <xdr:cNvPr id="93" name="直線コネクタ 92">
          <a:extLst>
            <a:ext uri="{FF2B5EF4-FFF2-40B4-BE49-F238E27FC236}">
              <a16:creationId xmlns:a16="http://schemas.microsoft.com/office/drawing/2014/main" id="{ECAB1B74-9970-42AE-97D8-0C668E702AC8}"/>
            </a:ext>
          </a:extLst>
        </xdr:cNvPr>
        <xdr:cNvCxnSpPr/>
      </xdr:nvCxnSpPr>
      <xdr:spPr>
        <a:xfrm>
          <a:off x="3429000" y="10167257"/>
          <a:ext cx="7493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168003</xdr:rowOff>
    </xdr:from>
    <xdr:to>
      <xdr:col>15</xdr:col>
      <xdr:colOff>101600</xdr:colOff>
      <xdr:row>61</xdr:row>
      <xdr:rowOff>98153</xdr:rowOff>
    </xdr:to>
    <xdr:sp macro="" textlink="">
      <xdr:nvSpPr>
        <xdr:cNvPr id="94" name="楕円 93">
          <a:extLst>
            <a:ext uri="{FF2B5EF4-FFF2-40B4-BE49-F238E27FC236}">
              <a16:creationId xmlns:a16="http://schemas.microsoft.com/office/drawing/2014/main" id="{BFDFE3C0-FF6A-4DFB-A3C1-BA56A7A24A87}"/>
            </a:ext>
          </a:extLst>
        </xdr:cNvPr>
        <xdr:cNvSpPr/>
      </xdr:nvSpPr>
      <xdr:spPr>
        <a:xfrm>
          <a:off x="2571750" y="10080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47353</xdr:rowOff>
    </xdr:from>
    <xdr:to>
      <xdr:col>19</xdr:col>
      <xdr:colOff>177800</xdr:colOff>
      <xdr:row>61</xdr:row>
      <xdr:rowOff>89807</xdr:rowOff>
    </xdr:to>
    <xdr:cxnSp macro="">
      <xdr:nvCxnSpPr>
        <xdr:cNvPr id="95" name="直線コネクタ 94">
          <a:extLst>
            <a:ext uri="{FF2B5EF4-FFF2-40B4-BE49-F238E27FC236}">
              <a16:creationId xmlns:a16="http://schemas.microsoft.com/office/drawing/2014/main" id="{532A2E83-858B-41E8-9EF3-074587A64F3B}"/>
            </a:ext>
          </a:extLst>
        </xdr:cNvPr>
        <xdr:cNvCxnSpPr/>
      </xdr:nvCxnSpPr>
      <xdr:spPr>
        <a:xfrm>
          <a:off x="2622550" y="10124803"/>
          <a:ext cx="80645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127181</xdr:rowOff>
    </xdr:from>
    <xdr:to>
      <xdr:col>10</xdr:col>
      <xdr:colOff>165100</xdr:colOff>
      <xdr:row>61</xdr:row>
      <xdr:rowOff>57331</xdr:rowOff>
    </xdr:to>
    <xdr:sp macro="" textlink="">
      <xdr:nvSpPr>
        <xdr:cNvPr id="96" name="楕円 95">
          <a:extLst>
            <a:ext uri="{FF2B5EF4-FFF2-40B4-BE49-F238E27FC236}">
              <a16:creationId xmlns:a16="http://schemas.microsoft.com/office/drawing/2014/main" id="{3D112023-317C-4C07-923F-AFC7A90ADB96}"/>
            </a:ext>
          </a:extLst>
        </xdr:cNvPr>
        <xdr:cNvSpPr/>
      </xdr:nvSpPr>
      <xdr:spPr>
        <a:xfrm>
          <a:off x="1778000" y="100395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6531</xdr:rowOff>
    </xdr:from>
    <xdr:to>
      <xdr:col>15</xdr:col>
      <xdr:colOff>50800</xdr:colOff>
      <xdr:row>61</xdr:row>
      <xdr:rowOff>47353</xdr:rowOff>
    </xdr:to>
    <xdr:cxnSp macro="">
      <xdr:nvCxnSpPr>
        <xdr:cNvPr id="97" name="直線コネクタ 96">
          <a:extLst>
            <a:ext uri="{FF2B5EF4-FFF2-40B4-BE49-F238E27FC236}">
              <a16:creationId xmlns:a16="http://schemas.microsoft.com/office/drawing/2014/main" id="{0E210B2F-8762-43F1-AEA0-C418C60ACE86}"/>
            </a:ext>
          </a:extLst>
        </xdr:cNvPr>
        <xdr:cNvCxnSpPr/>
      </xdr:nvCxnSpPr>
      <xdr:spPr>
        <a:xfrm>
          <a:off x="1828800" y="10083981"/>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98" name="楕円 97">
          <a:extLst>
            <a:ext uri="{FF2B5EF4-FFF2-40B4-BE49-F238E27FC236}">
              <a16:creationId xmlns:a16="http://schemas.microsoft.com/office/drawing/2014/main" id="{8B0A6EC9-80EC-4A0B-9569-6B2C075CC4A5}"/>
            </a:ext>
          </a:extLst>
        </xdr:cNvPr>
        <xdr:cNvSpPr/>
      </xdr:nvSpPr>
      <xdr:spPr>
        <a:xfrm>
          <a:off x="984250" y="99970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61</xdr:row>
      <xdr:rowOff>6531</xdr:rowOff>
    </xdr:to>
    <xdr:cxnSp macro="">
      <xdr:nvCxnSpPr>
        <xdr:cNvPr id="99" name="直線コネクタ 98">
          <a:extLst>
            <a:ext uri="{FF2B5EF4-FFF2-40B4-BE49-F238E27FC236}">
              <a16:creationId xmlns:a16="http://schemas.microsoft.com/office/drawing/2014/main" id="{224FF5DE-30DA-45F0-8376-D25DCC629DF7}"/>
            </a:ext>
          </a:extLst>
        </xdr:cNvPr>
        <xdr:cNvCxnSpPr/>
      </xdr:nvCxnSpPr>
      <xdr:spPr>
        <a:xfrm>
          <a:off x="1028700" y="10047877"/>
          <a:ext cx="800100"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81115</xdr:rowOff>
    </xdr:from>
    <xdr:ext cx="405111" cy="259045"/>
    <xdr:sp macro="" textlink="">
      <xdr:nvSpPr>
        <xdr:cNvPr id="100" name="n_1aveValue【体育館・プール】&#10;有形固定資産減価償却率">
          <a:extLst>
            <a:ext uri="{FF2B5EF4-FFF2-40B4-BE49-F238E27FC236}">
              <a16:creationId xmlns:a16="http://schemas.microsoft.com/office/drawing/2014/main" id="{BE4320D8-C437-4C76-8C27-FF36331DF0EF}"/>
            </a:ext>
          </a:extLst>
        </xdr:cNvPr>
        <xdr:cNvSpPr txBox="1"/>
      </xdr:nvSpPr>
      <xdr:spPr>
        <a:xfrm>
          <a:off x="3239144" y="1032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58255</xdr:rowOff>
    </xdr:from>
    <xdr:ext cx="405111" cy="259045"/>
    <xdr:sp macro="" textlink="">
      <xdr:nvSpPr>
        <xdr:cNvPr id="101" name="n_2aveValue【体育館・プール】&#10;有形固定資産減価償却率">
          <a:extLst>
            <a:ext uri="{FF2B5EF4-FFF2-40B4-BE49-F238E27FC236}">
              <a16:creationId xmlns:a16="http://schemas.microsoft.com/office/drawing/2014/main" id="{71395855-0694-4EE5-9C9F-9800B8EA2BA2}"/>
            </a:ext>
          </a:extLst>
        </xdr:cNvPr>
        <xdr:cNvSpPr txBox="1"/>
      </xdr:nvSpPr>
      <xdr:spPr>
        <a:xfrm>
          <a:off x="2439044" y="1030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102" name="n_3aveValue【体育館・プール】&#10;有形固定資産減価償却率">
          <a:extLst>
            <a:ext uri="{FF2B5EF4-FFF2-40B4-BE49-F238E27FC236}">
              <a16:creationId xmlns:a16="http://schemas.microsoft.com/office/drawing/2014/main" id="{78BF7EA1-E5B9-4E10-9BEB-CAF2D5E7B294}"/>
            </a:ext>
          </a:extLst>
        </xdr:cNvPr>
        <xdr:cNvSpPr txBox="1"/>
      </xdr:nvSpPr>
      <xdr:spPr>
        <a:xfrm>
          <a:off x="164529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103" name="n_4aveValue【体育館・プール】&#10;有形固定資産減価償却率">
          <a:extLst>
            <a:ext uri="{FF2B5EF4-FFF2-40B4-BE49-F238E27FC236}">
              <a16:creationId xmlns:a16="http://schemas.microsoft.com/office/drawing/2014/main" id="{FFB56AB3-68F3-46D6-8692-7F1E8DD2597C}"/>
            </a:ext>
          </a:extLst>
        </xdr:cNvPr>
        <xdr:cNvSpPr txBox="1"/>
      </xdr:nvSpPr>
      <xdr:spPr>
        <a:xfrm>
          <a:off x="8515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157134</xdr:rowOff>
    </xdr:from>
    <xdr:ext cx="405111" cy="259045"/>
    <xdr:sp macro="" textlink="">
      <xdr:nvSpPr>
        <xdr:cNvPr id="104" name="n_1mainValue【体育館・プール】&#10;有形固定資産減価償却率">
          <a:extLst>
            <a:ext uri="{FF2B5EF4-FFF2-40B4-BE49-F238E27FC236}">
              <a16:creationId xmlns:a16="http://schemas.microsoft.com/office/drawing/2014/main" id="{3B89614E-9209-4297-A3D5-9E7D23145319}"/>
            </a:ext>
          </a:extLst>
        </xdr:cNvPr>
        <xdr:cNvSpPr txBox="1"/>
      </xdr:nvSpPr>
      <xdr:spPr>
        <a:xfrm>
          <a:off x="3239144" y="990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114680</xdr:rowOff>
    </xdr:from>
    <xdr:ext cx="405111" cy="259045"/>
    <xdr:sp macro="" textlink="">
      <xdr:nvSpPr>
        <xdr:cNvPr id="105" name="n_2mainValue【体育館・プール】&#10;有形固定資産減価償却率">
          <a:extLst>
            <a:ext uri="{FF2B5EF4-FFF2-40B4-BE49-F238E27FC236}">
              <a16:creationId xmlns:a16="http://schemas.microsoft.com/office/drawing/2014/main" id="{39DD026F-507F-456B-B383-1777376AFB1A}"/>
            </a:ext>
          </a:extLst>
        </xdr:cNvPr>
        <xdr:cNvSpPr txBox="1"/>
      </xdr:nvSpPr>
      <xdr:spPr>
        <a:xfrm>
          <a:off x="243904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73858</xdr:rowOff>
    </xdr:from>
    <xdr:ext cx="405111" cy="259045"/>
    <xdr:sp macro="" textlink="">
      <xdr:nvSpPr>
        <xdr:cNvPr id="106" name="n_3mainValue【体育館・プール】&#10;有形固定資産減価償却率">
          <a:extLst>
            <a:ext uri="{FF2B5EF4-FFF2-40B4-BE49-F238E27FC236}">
              <a16:creationId xmlns:a16="http://schemas.microsoft.com/office/drawing/2014/main" id="{44B9A4B5-C949-47DE-B40A-36FF7C1B4F8F}"/>
            </a:ext>
          </a:extLst>
        </xdr:cNvPr>
        <xdr:cNvSpPr txBox="1"/>
      </xdr:nvSpPr>
      <xdr:spPr>
        <a:xfrm>
          <a:off x="1645294" y="9821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31404</xdr:rowOff>
    </xdr:from>
    <xdr:ext cx="405111" cy="259045"/>
    <xdr:sp macro="" textlink="">
      <xdr:nvSpPr>
        <xdr:cNvPr id="107" name="n_4mainValue【体育館・プール】&#10;有形固定資産減価償却率">
          <a:extLst>
            <a:ext uri="{FF2B5EF4-FFF2-40B4-BE49-F238E27FC236}">
              <a16:creationId xmlns:a16="http://schemas.microsoft.com/office/drawing/2014/main" id="{8D97A887-31D2-4486-87D1-111807C1B899}"/>
            </a:ext>
          </a:extLst>
        </xdr:cNvPr>
        <xdr:cNvSpPr txBox="1"/>
      </xdr:nvSpPr>
      <xdr:spPr>
        <a:xfrm>
          <a:off x="851544" y="977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875BE36E-7C65-475C-92F0-BB5BA686FF9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D594EC6-0ECB-4951-A596-132B9DAC6A94}"/>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2D64558B-626F-4AD8-8431-34D2F9192107}"/>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F8AA31C6-F72B-47DB-BFE7-D2FC1A89713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6E9B480-8A9A-420B-971A-5C211554B25F}"/>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7D9A9480-E508-4788-80C7-E4794F5E3799}"/>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E68F4F2-6B02-4619-9295-B748D243E77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E7C34981-AE53-4460-8C53-287CD0E91C9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08A28FF-693D-49D4-BEC9-EDCEE4770A4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ED89CF1-3B97-431B-B8AB-8B8F15C65463}"/>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1E7F2B73-944F-4E77-A459-6025BB0421C2}"/>
            </a:ext>
          </a:extLst>
        </xdr:cNvPr>
        <xdr:cNvCxnSpPr/>
      </xdr:nvCxnSpPr>
      <xdr:spPr>
        <a:xfrm>
          <a:off x="5956300" y="10464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26A1D771-B407-4B68-81E2-9C0FFACFF6AE}"/>
            </a:ext>
          </a:extLst>
        </xdr:cNvPr>
        <xdr:cNvSpPr txBox="1"/>
      </xdr:nvSpPr>
      <xdr:spPr>
        <a:xfrm>
          <a:off x="5527221" y="1032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40318E1A-4270-432A-A2A2-CE7A1B587A5D}"/>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D4028A56-ADC1-40EE-8A78-CEA24195853D}"/>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FD207925-FA8C-4310-BC14-EB4077B3927B}"/>
            </a:ext>
          </a:extLst>
        </xdr:cNvPr>
        <xdr:cNvCxnSpPr/>
      </xdr:nvCxnSpPr>
      <xdr:spPr>
        <a:xfrm>
          <a:off x="5956300" y="9366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FC81889A-46F5-470C-B9C5-C295EED0BA97}"/>
            </a:ext>
          </a:extLst>
        </xdr:cNvPr>
        <xdr:cNvSpPr txBox="1"/>
      </xdr:nvSpPr>
      <xdr:spPr>
        <a:xfrm>
          <a:off x="5527221" y="923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F10887A-AEAF-49EC-AE9B-1DF9359DD614}"/>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DDB9B429-7C98-43F5-BA7F-CA01C63AD83C}"/>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E7BF33EC-D36E-44DE-889D-F690168F29C1}"/>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127" name="直線コネクタ 126">
          <a:extLst>
            <a:ext uri="{FF2B5EF4-FFF2-40B4-BE49-F238E27FC236}">
              <a16:creationId xmlns:a16="http://schemas.microsoft.com/office/drawing/2014/main" id="{B051E20D-2DE1-483D-B616-6F287368525C}"/>
            </a:ext>
          </a:extLst>
        </xdr:cNvPr>
        <xdr:cNvCxnSpPr/>
      </xdr:nvCxnSpPr>
      <xdr:spPr>
        <a:xfrm flipV="1">
          <a:off x="9429115" y="9285097"/>
          <a:ext cx="0" cy="1177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8" name="【体育館・プール】&#10;一人当たり面積最小値テキスト">
          <a:extLst>
            <a:ext uri="{FF2B5EF4-FFF2-40B4-BE49-F238E27FC236}">
              <a16:creationId xmlns:a16="http://schemas.microsoft.com/office/drawing/2014/main" id="{1584A1CA-98DB-4C92-8E60-0A5B12F350F0}"/>
            </a:ext>
          </a:extLst>
        </xdr:cNvPr>
        <xdr:cNvSpPr txBox="1"/>
      </xdr:nvSpPr>
      <xdr:spPr>
        <a:xfrm>
          <a:off x="9467850" y="1046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9" name="直線コネクタ 128">
          <a:extLst>
            <a:ext uri="{FF2B5EF4-FFF2-40B4-BE49-F238E27FC236}">
              <a16:creationId xmlns:a16="http://schemas.microsoft.com/office/drawing/2014/main" id="{8DA8B082-4E79-4AF5-8091-7B8E345A9DA7}"/>
            </a:ext>
          </a:extLst>
        </xdr:cNvPr>
        <xdr:cNvCxnSpPr/>
      </xdr:nvCxnSpPr>
      <xdr:spPr>
        <a:xfrm>
          <a:off x="9359900" y="10463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130" name="【体育館・プール】&#10;一人当たり面積最大値テキスト">
          <a:extLst>
            <a:ext uri="{FF2B5EF4-FFF2-40B4-BE49-F238E27FC236}">
              <a16:creationId xmlns:a16="http://schemas.microsoft.com/office/drawing/2014/main" id="{EA2751D3-2558-4E1B-9E5A-0C35591846C8}"/>
            </a:ext>
          </a:extLst>
        </xdr:cNvPr>
        <xdr:cNvSpPr txBox="1"/>
      </xdr:nvSpPr>
      <xdr:spPr>
        <a:xfrm>
          <a:off x="9467850" y="907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131" name="直線コネクタ 130">
          <a:extLst>
            <a:ext uri="{FF2B5EF4-FFF2-40B4-BE49-F238E27FC236}">
              <a16:creationId xmlns:a16="http://schemas.microsoft.com/office/drawing/2014/main" id="{42D9F088-4831-4E24-ADC2-0069D8C5644A}"/>
            </a:ext>
          </a:extLst>
        </xdr:cNvPr>
        <xdr:cNvCxnSpPr/>
      </xdr:nvCxnSpPr>
      <xdr:spPr>
        <a:xfrm>
          <a:off x="9359900" y="92850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779</xdr:rowOff>
    </xdr:from>
    <xdr:ext cx="469744" cy="259045"/>
    <xdr:sp macro="" textlink="">
      <xdr:nvSpPr>
        <xdr:cNvPr id="132" name="【体育館・プール】&#10;一人当たり面積平均値テキスト">
          <a:extLst>
            <a:ext uri="{FF2B5EF4-FFF2-40B4-BE49-F238E27FC236}">
              <a16:creationId xmlns:a16="http://schemas.microsoft.com/office/drawing/2014/main" id="{7577BFD8-A6A7-49B3-8450-A1C5943545A6}"/>
            </a:ext>
          </a:extLst>
        </xdr:cNvPr>
        <xdr:cNvSpPr txBox="1"/>
      </xdr:nvSpPr>
      <xdr:spPr>
        <a:xfrm>
          <a:off x="9467850" y="10078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133" name="フローチャート: 判断 132">
          <a:extLst>
            <a:ext uri="{FF2B5EF4-FFF2-40B4-BE49-F238E27FC236}">
              <a16:creationId xmlns:a16="http://schemas.microsoft.com/office/drawing/2014/main" id="{7C8E1E6A-8C8B-49AD-BE37-88007F57DC70}"/>
            </a:ext>
          </a:extLst>
        </xdr:cNvPr>
        <xdr:cNvSpPr/>
      </xdr:nvSpPr>
      <xdr:spPr>
        <a:xfrm>
          <a:off x="9398000" y="100998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134" name="フローチャート: 判断 133">
          <a:extLst>
            <a:ext uri="{FF2B5EF4-FFF2-40B4-BE49-F238E27FC236}">
              <a16:creationId xmlns:a16="http://schemas.microsoft.com/office/drawing/2014/main" id="{BC1406CF-D350-4B92-8F9A-EE31BBD9CF69}"/>
            </a:ext>
          </a:extLst>
        </xdr:cNvPr>
        <xdr:cNvSpPr/>
      </xdr:nvSpPr>
      <xdr:spPr>
        <a:xfrm>
          <a:off x="8636000" y="1009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135" name="フローチャート: 判断 134">
          <a:extLst>
            <a:ext uri="{FF2B5EF4-FFF2-40B4-BE49-F238E27FC236}">
              <a16:creationId xmlns:a16="http://schemas.microsoft.com/office/drawing/2014/main" id="{09AF32E9-6B60-44DF-A83D-71BD2C655A07}"/>
            </a:ext>
          </a:extLst>
        </xdr:cNvPr>
        <xdr:cNvSpPr/>
      </xdr:nvSpPr>
      <xdr:spPr>
        <a:xfrm>
          <a:off x="7842250" y="10117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136" name="フローチャート: 判断 135">
          <a:extLst>
            <a:ext uri="{FF2B5EF4-FFF2-40B4-BE49-F238E27FC236}">
              <a16:creationId xmlns:a16="http://schemas.microsoft.com/office/drawing/2014/main" id="{13F102CF-AEC6-4831-8A09-2C63353E8C16}"/>
            </a:ext>
          </a:extLst>
        </xdr:cNvPr>
        <xdr:cNvSpPr/>
      </xdr:nvSpPr>
      <xdr:spPr>
        <a:xfrm>
          <a:off x="7029450" y="100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137" name="フローチャート: 判断 136">
          <a:extLst>
            <a:ext uri="{FF2B5EF4-FFF2-40B4-BE49-F238E27FC236}">
              <a16:creationId xmlns:a16="http://schemas.microsoft.com/office/drawing/2014/main" id="{419ADECB-F520-494D-A08F-6F67F434869C}"/>
            </a:ext>
          </a:extLst>
        </xdr:cNvPr>
        <xdr:cNvSpPr/>
      </xdr:nvSpPr>
      <xdr:spPr>
        <a:xfrm>
          <a:off x="6235700" y="1013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D42934BB-9197-499C-B566-5D56EC8876B5}"/>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AF7FF75-3633-45BC-AFEC-7693B3F599D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304BE4A-D44E-4B97-AC8B-B13375739BB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AFB1CEB-9156-47B3-B6B3-637764ECF7B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A10850B-2176-4A1C-94D4-F46B97EBEC73}"/>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118935</xdr:rowOff>
    </xdr:from>
    <xdr:to>
      <xdr:col>55</xdr:col>
      <xdr:colOff>50800</xdr:colOff>
      <xdr:row>61</xdr:row>
      <xdr:rowOff>49085</xdr:rowOff>
    </xdr:to>
    <xdr:sp macro="" textlink="">
      <xdr:nvSpPr>
        <xdr:cNvPr id="143" name="楕円 142">
          <a:extLst>
            <a:ext uri="{FF2B5EF4-FFF2-40B4-BE49-F238E27FC236}">
              <a16:creationId xmlns:a16="http://schemas.microsoft.com/office/drawing/2014/main" id="{295AD053-EF5E-4F59-9409-14693C62907A}"/>
            </a:ext>
          </a:extLst>
        </xdr:cNvPr>
        <xdr:cNvSpPr/>
      </xdr:nvSpPr>
      <xdr:spPr>
        <a:xfrm>
          <a:off x="9398000" y="100312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141812</xdr:rowOff>
    </xdr:from>
    <xdr:ext cx="469744" cy="259045"/>
    <xdr:sp macro="" textlink="">
      <xdr:nvSpPr>
        <xdr:cNvPr id="144" name="【体育館・プール】&#10;一人当たり面積該当値テキスト">
          <a:extLst>
            <a:ext uri="{FF2B5EF4-FFF2-40B4-BE49-F238E27FC236}">
              <a16:creationId xmlns:a16="http://schemas.microsoft.com/office/drawing/2014/main" id="{0CA95594-9044-4D7B-9424-6DD440974D6D}"/>
            </a:ext>
          </a:extLst>
        </xdr:cNvPr>
        <xdr:cNvSpPr txBox="1"/>
      </xdr:nvSpPr>
      <xdr:spPr>
        <a:xfrm>
          <a:off x="9467850" y="988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125222</xdr:rowOff>
    </xdr:from>
    <xdr:to>
      <xdr:col>50</xdr:col>
      <xdr:colOff>165100</xdr:colOff>
      <xdr:row>61</xdr:row>
      <xdr:rowOff>55372</xdr:rowOff>
    </xdr:to>
    <xdr:sp macro="" textlink="">
      <xdr:nvSpPr>
        <xdr:cNvPr id="145" name="楕円 144">
          <a:extLst>
            <a:ext uri="{FF2B5EF4-FFF2-40B4-BE49-F238E27FC236}">
              <a16:creationId xmlns:a16="http://schemas.microsoft.com/office/drawing/2014/main" id="{40C866EF-CB88-4D34-9446-A64B5FBD4BE0}"/>
            </a:ext>
          </a:extLst>
        </xdr:cNvPr>
        <xdr:cNvSpPr/>
      </xdr:nvSpPr>
      <xdr:spPr>
        <a:xfrm>
          <a:off x="8636000" y="100375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169735</xdr:rowOff>
    </xdr:from>
    <xdr:to>
      <xdr:col>55</xdr:col>
      <xdr:colOff>0</xdr:colOff>
      <xdr:row>61</xdr:row>
      <xdr:rowOff>4572</xdr:rowOff>
    </xdr:to>
    <xdr:cxnSp macro="">
      <xdr:nvCxnSpPr>
        <xdr:cNvPr id="146" name="直線コネクタ 145">
          <a:extLst>
            <a:ext uri="{FF2B5EF4-FFF2-40B4-BE49-F238E27FC236}">
              <a16:creationId xmlns:a16="http://schemas.microsoft.com/office/drawing/2014/main" id="{650ED139-FAB3-40D5-917B-F8CDA8E8C1C2}"/>
            </a:ext>
          </a:extLst>
        </xdr:cNvPr>
        <xdr:cNvCxnSpPr/>
      </xdr:nvCxnSpPr>
      <xdr:spPr>
        <a:xfrm flipV="1">
          <a:off x="8686800" y="10075735"/>
          <a:ext cx="74295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60071</xdr:rowOff>
    </xdr:from>
    <xdr:to>
      <xdr:col>46</xdr:col>
      <xdr:colOff>38100</xdr:colOff>
      <xdr:row>61</xdr:row>
      <xdr:rowOff>161671</xdr:rowOff>
    </xdr:to>
    <xdr:sp macro="" textlink="">
      <xdr:nvSpPr>
        <xdr:cNvPr id="147" name="楕円 146">
          <a:extLst>
            <a:ext uri="{FF2B5EF4-FFF2-40B4-BE49-F238E27FC236}">
              <a16:creationId xmlns:a16="http://schemas.microsoft.com/office/drawing/2014/main" id="{650C26A3-74B7-4FA7-BA4F-96A63705161A}"/>
            </a:ext>
          </a:extLst>
        </xdr:cNvPr>
        <xdr:cNvSpPr/>
      </xdr:nvSpPr>
      <xdr:spPr>
        <a:xfrm>
          <a:off x="7842250" y="1013752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4572</xdr:rowOff>
    </xdr:from>
    <xdr:to>
      <xdr:col>50</xdr:col>
      <xdr:colOff>114300</xdr:colOff>
      <xdr:row>61</xdr:row>
      <xdr:rowOff>110871</xdr:rowOff>
    </xdr:to>
    <xdr:cxnSp macro="">
      <xdr:nvCxnSpPr>
        <xdr:cNvPr id="148" name="直線コネクタ 147">
          <a:extLst>
            <a:ext uri="{FF2B5EF4-FFF2-40B4-BE49-F238E27FC236}">
              <a16:creationId xmlns:a16="http://schemas.microsoft.com/office/drawing/2014/main" id="{F0C3599E-F69C-4460-9458-1CCE56878E97}"/>
            </a:ext>
          </a:extLst>
        </xdr:cNvPr>
        <xdr:cNvCxnSpPr/>
      </xdr:nvCxnSpPr>
      <xdr:spPr>
        <a:xfrm flipV="1">
          <a:off x="7886700" y="10082022"/>
          <a:ext cx="8001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143510</xdr:rowOff>
    </xdr:from>
    <xdr:to>
      <xdr:col>41</xdr:col>
      <xdr:colOff>101600</xdr:colOff>
      <xdr:row>61</xdr:row>
      <xdr:rowOff>73660</xdr:rowOff>
    </xdr:to>
    <xdr:sp macro="" textlink="">
      <xdr:nvSpPr>
        <xdr:cNvPr id="149" name="楕円 148">
          <a:extLst>
            <a:ext uri="{FF2B5EF4-FFF2-40B4-BE49-F238E27FC236}">
              <a16:creationId xmlns:a16="http://schemas.microsoft.com/office/drawing/2014/main" id="{12950378-FF4C-40E3-8F01-5C539363F600}"/>
            </a:ext>
          </a:extLst>
        </xdr:cNvPr>
        <xdr:cNvSpPr/>
      </xdr:nvSpPr>
      <xdr:spPr>
        <a:xfrm>
          <a:off x="7029450" y="100558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22860</xdr:rowOff>
    </xdr:from>
    <xdr:to>
      <xdr:col>45</xdr:col>
      <xdr:colOff>177800</xdr:colOff>
      <xdr:row>61</xdr:row>
      <xdr:rowOff>110871</xdr:rowOff>
    </xdr:to>
    <xdr:cxnSp macro="">
      <xdr:nvCxnSpPr>
        <xdr:cNvPr id="150" name="直線コネクタ 149">
          <a:extLst>
            <a:ext uri="{FF2B5EF4-FFF2-40B4-BE49-F238E27FC236}">
              <a16:creationId xmlns:a16="http://schemas.microsoft.com/office/drawing/2014/main" id="{0A18A3F3-6BC9-4E22-B3E1-64549814540F}"/>
            </a:ext>
          </a:extLst>
        </xdr:cNvPr>
        <xdr:cNvCxnSpPr/>
      </xdr:nvCxnSpPr>
      <xdr:spPr>
        <a:xfrm>
          <a:off x="7080250" y="10100310"/>
          <a:ext cx="80645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75502</xdr:rowOff>
    </xdr:from>
    <xdr:to>
      <xdr:col>36</xdr:col>
      <xdr:colOff>165100</xdr:colOff>
      <xdr:row>62</xdr:row>
      <xdr:rowOff>5652</xdr:rowOff>
    </xdr:to>
    <xdr:sp macro="" textlink="">
      <xdr:nvSpPr>
        <xdr:cNvPr id="151" name="楕円 150">
          <a:extLst>
            <a:ext uri="{FF2B5EF4-FFF2-40B4-BE49-F238E27FC236}">
              <a16:creationId xmlns:a16="http://schemas.microsoft.com/office/drawing/2014/main" id="{31337611-7F87-4C6B-A079-AC3612BA7F9C}"/>
            </a:ext>
          </a:extLst>
        </xdr:cNvPr>
        <xdr:cNvSpPr/>
      </xdr:nvSpPr>
      <xdr:spPr>
        <a:xfrm>
          <a:off x="6235700" y="10152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22860</xdr:rowOff>
    </xdr:from>
    <xdr:to>
      <xdr:col>41</xdr:col>
      <xdr:colOff>50800</xdr:colOff>
      <xdr:row>61</xdr:row>
      <xdr:rowOff>126302</xdr:rowOff>
    </xdr:to>
    <xdr:cxnSp macro="">
      <xdr:nvCxnSpPr>
        <xdr:cNvPr id="152" name="直線コネクタ 151">
          <a:extLst>
            <a:ext uri="{FF2B5EF4-FFF2-40B4-BE49-F238E27FC236}">
              <a16:creationId xmlns:a16="http://schemas.microsoft.com/office/drawing/2014/main" id="{6495DE83-2B09-4A83-979E-86E5448572AB}"/>
            </a:ext>
          </a:extLst>
        </xdr:cNvPr>
        <xdr:cNvCxnSpPr/>
      </xdr:nvCxnSpPr>
      <xdr:spPr>
        <a:xfrm flipV="1">
          <a:off x="6286500" y="10100310"/>
          <a:ext cx="793750" cy="10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112221</xdr:rowOff>
    </xdr:from>
    <xdr:ext cx="469744" cy="259045"/>
    <xdr:sp macro="" textlink="">
      <xdr:nvSpPr>
        <xdr:cNvPr id="153" name="n_1aveValue【体育館・プール】&#10;一人当たり面積">
          <a:extLst>
            <a:ext uri="{FF2B5EF4-FFF2-40B4-BE49-F238E27FC236}">
              <a16:creationId xmlns:a16="http://schemas.microsoft.com/office/drawing/2014/main" id="{E9E177A5-6AE1-49AF-B306-C0FD0E0FDF45}"/>
            </a:ext>
          </a:extLst>
        </xdr:cNvPr>
        <xdr:cNvSpPr txBox="1"/>
      </xdr:nvSpPr>
      <xdr:spPr>
        <a:xfrm>
          <a:off x="8458277" y="1018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158196</xdr:rowOff>
    </xdr:from>
    <xdr:ext cx="469744" cy="259045"/>
    <xdr:sp macro="" textlink="">
      <xdr:nvSpPr>
        <xdr:cNvPr id="154" name="n_2aveValue【体育館・プール】&#10;一人当たり面積">
          <a:extLst>
            <a:ext uri="{FF2B5EF4-FFF2-40B4-BE49-F238E27FC236}">
              <a16:creationId xmlns:a16="http://schemas.microsoft.com/office/drawing/2014/main" id="{C384EDE1-7D1A-4FF2-96DF-14BC16A5EC37}"/>
            </a:ext>
          </a:extLst>
        </xdr:cNvPr>
        <xdr:cNvSpPr txBox="1"/>
      </xdr:nvSpPr>
      <xdr:spPr>
        <a:xfrm>
          <a:off x="7677227" y="990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109364</xdr:rowOff>
    </xdr:from>
    <xdr:ext cx="469744" cy="259045"/>
    <xdr:sp macro="" textlink="">
      <xdr:nvSpPr>
        <xdr:cNvPr id="155" name="n_3aveValue【体育館・プール】&#10;一人当たり面積">
          <a:extLst>
            <a:ext uri="{FF2B5EF4-FFF2-40B4-BE49-F238E27FC236}">
              <a16:creationId xmlns:a16="http://schemas.microsoft.com/office/drawing/2014/main" id="{C93D3956-BBE4-40C3-A574-638BC4763FE3}"/>
            </a:ext>
          </a:extLst>
        </xdr:cNvPr>
        <xdr:cNvSpPr txBox="1"/>
      </xdr:nvSpPr>
      <xdr:spPr>
        <a:xfrm>
          <a:off x="6864427" y="1018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170769</xdr:rowOff>
    </xdr:from>
    <xdr:ext cx="469744" cy="259045"/>
    <xdr:sp macro="" textlink="">
      <xdr:nvSpPr>
        <xdr:cNvPr id="156" name="n_4aveValue【体育館・プール】&#10;一人当たり面積">
          <a:extLst>
            <a:ext uri="{FF2B5EF4-FFF2-40B4-BE49-F238E27FC236}">
              <a16:creationId xmlns:a16="http://schemas.microsoft.com/office/drawing/2014/main" id="{DD0D3B73-3DCC-495D-8AC2-5DAD6BB40BD1}"/>
            </a:ext>
          </a:extLst>
        </xdr:cNvPr>
        <xdr:cNvSpPr txBox="1"/>
      </xdr:nvSpPr>
      <xdr:spPr>
        <a:xfrm>
          <a:off x="6070677" y="991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71899</xdr:rowOff>
    </xdr:from>
    <xdr:ext cx="469744" cy="259045"/>
    <xdr:sp macro="" textlink="">
      <xdr:nvSpPr>
        <xdr:cNvPr id="157" name="n_1mainValue【体育館・プール】&#10;一人当たり面積">
          <a:extLst>
            <a:ext uri="{FF2B5EF4-FFF2-40B4-BE49-F238E27FC236}">
              <a16:creationId xmlns:a16="http://schemas.microsoft.com/office/drawing/2014/main" id="{E04DED1D-C90E-442D-AAA4-CECC730013E6}"/>
            </a:ext>
          </a:extLst>
        </xdr:cNvPr>
        <xdr:cNvSpPr txBox="1"/>
      </xdr:nvSpPr>
      <xdr:spPr>
        <a:xfrm>
          <a:off x="8458277" y="981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152798</xdr:rowOff>
    </xdr:from>
    <xdr:ext cx="469744" cy="259045"/>
    <xdr:sp macro="" textlink="">
      <xdr:nvSpPr>
        <xdr:cNvPr id="158" name="n_2mainValue【体育館・プール】&#10;一人当たり面積">
          <a:extLst>
            <a:ext uri="{FF2B5EF4-FFF2-40B4-BE49-F238E27FC236}">
              <a16:creationId xmlns:a16="http://schemas.microsoft.com/office/drawing/2014/main" id="{F1767578-C7F0-4869-B20D-95172D71DB43}"/>
            </a:ext>
          </a:extLst>
        </xdr:cNvPr>
        <xdr:cNvSpPr txBox="1"/>
      </xdr:nvSpPr>
      <xdr:spPr>
        <a:xfrm>
          <a:off x="7677227" y="1023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90187</xdr:rowOff>
    </xdr:from>
    <xdr:ext cx="469744" cy="259045"/>
    <xdr:sp macro="" textlink="">
      <xdr:nvSpPr>
        <xdr:cNvPr id="159" name="n_3mainValue【体育館・プール】&#10;一人当たり面積">
          <a:extLst>
            <a:ext uri="{FF2B5EF4-FFF2-40B4-BE49-F238E27FC236}">
              <a16:creationId xmlns:a16="http://schemas.microsoft.com/office/drawing/2014/main" id="{E3BF4963-ACF6-4D14-A407-A2900907C184}"/>
            </a:ext>
          </a:extLst>
        </xdr:cNvPr>
        <xdr:cNvSpPr txBox="1"/>
      </xdr:nvSpPr>
      <xdr:spPr>
        <a:xfrm>
          <a:off x="686442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168229</xdr:rowOff>
    </xdr:from>
    <xdr:ext cx="469744" cy="259045"/>
    <xdr:sp macro="" textlink="">
      <xdr:nvSpPr>
        <xdr:cNvPr id="160" name="n_4mainValue【体育館・プール】&#10;一人当たり面積">
          <a:extLst>
            <a:ext uri="{FF2B5EF4-FFF2-40B4-BE49-F238E27FC236}">
              <a16:creationId xmlns:a16="http://schemas.microsoft.com/office/drawing/2014/main" id="{6C6FD409-ED71-40BA-BC67-E4A513C6C764}"/>
            </a:ext>
          </a:extLst>
        </xdr:cNvPr>
        <xdr:cNvSpPr txBox="1"/>
      </xdr:nvSpPr>
      <xdr:spPr>
        <a:xfrm>
          <a:off x="6070677" y="1024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68C3C446-701C-4093-9598-A97EC28A80EA}"/>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FEF357E2-2BF2-4C06-A46D-23BEA5ECABAE}"/>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3AC87952-56F1-44B0-8A7E-8C91DF5B11D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EA9934DA-CA7A-48B6-A4D2-2B45B1321CF8}"/>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9CA3E5D5-DAB4-4C25-8ACD-D4BF01FDA62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3703391A-02CC-43B4-B0D8-D6F7FF5DC75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65AE67B0-A7A4-4729-B449-30A4914D1820}"/>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D8363A41-FF9F-47DC-894D-BE09A421795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938D6CF5-39F1-46C8-9771-FAC13332CCB5}"/>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F369FA71-FA8B-42CC-B25E-F1DDFCAF00B6}"/>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563D0E67-F51A-4510-807D-134D2DD7FC78}"/>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2" name="直線コネクタ 171">
          <a:extLst>
            <a:ext uri="{FF2B5EF4-FFF2-40B4-BE49-F238E27FC236}">
              <a16:creationId xmlns:a16="http://schemas.microsoft.com/office/drawing/2014/main" id="{5BD162A0-D7BB-4853-A8A4-64DCC36CC401}"/>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3" name="テキスト ボックス 172">
          <a:extLst>
            <a:ext uri="{FF2B5EF4-FFF2-40B4-BE49-F238E27FC236}">
              <a16:creationId xmlns:a16="http://schemas.microsoft.com/office/drawing/2014/main" id="{F7FB8E12-9FD5-4834-86CB-F36FBD005DC4}"/>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4" name="直線コネクタ 173">
          <a:extLst>
            <a:ext uri="{FF2B5EF4-FFF2-40B4-BE49-F238E27FC236}">
              <a16:creationId xmlns:a16="http://schemas.microsoft.com/office/drawing/2014/main" id="{9541AA00-037B-4AFB-9D74-177A7CE6676F}"/>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5" name="テキスト ボックス 174">
          <a:extLst>
            <a:ext uri="{FF2B5EF4-FFF2-40B4-BE49-F238E27FC236}">
              <a16:creationId xmlns:a16="http://schemas.microsoft.com/office/drawing/2014/main" id="{12AF713F-1ACC-4295-99AA-C3FF1FDC1E1B}"/>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6" name="直線コネクタ 175">
          <a:extLst>
            <a:ext uri="{FF2B5EF4-FFF2-40B4-BE49-F238E27FC236}">
              <a16:creationId xmlns:a16="http://schemas.microsoft.com/office/drawing/2014/main" id="{56F1660C-815B-44EA-A759-85708ED3712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7" name="テキスト ボックス 176">
          <a:extLst>
            <a:ext uri="{FF2B5EF4-FFF2-40B4-BE49-F238E27FC236}">
              <a16:creationId xmlns:a16="http://schemas.microsoft.com/office/drawing/2014/main" id="{502C3013-EA39-40FD-9DF9-CFF4A3D262C9}"/>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8" name="直線コネクタ 177">
          <a:extLst>
            <a:ext uri="{FF2B5EF4-FFF2-40B4-BE49-F238E27FC236}">
              <a16:creationId xmlns:a16="http://schemas.microsoft.com/office/drawing/2014/main" id="{7041F40F-9563-40A4-A767-76A0CA31EE4C}"/>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9" name="テキスト ボックス 178">
          <a:extLst>
            <a:ext uri="{FF2B5EF4-FFF2-40B4-BE49-F238E27FC236}">
              <a16:creationId xmlns:a16="http://schemas.microsoft.com/office/drawing/2014/main" id="{5D235F0F-7F4D-42EF-9E35-77DBD234CA1C}"/>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0" name="直線コネクタ 179">
          <a:extLst>
            <a:ext uri="{FF2B5EF4-FFF2-40B4-BE49-F238E27FC236}">
              <a16:creationId xmlns:a16="http://schemas.microsoft.com/office/drawing/2014/main" id="{ACE8AB5C-A253-4081-AB0E-CFAADACD6B94}"/>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1" name="テキスト ボックス 180">
          <a:extLst>
            <a:ext uri="{FF2B5EF4-FFF2-40B4-BE49-F238E27FC236}">
              <a16:creationId xmlns:a16="http://schemas.microsoft.com/office/drawing/2014/main" id="{4F908DBF-EE43-4FB8-9AAF-D44358EF28E9}"/>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B9D4186B-530F-440E-889A-F5D4FF9C1540}"/>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183" name="直線コネクタ 182">
          <a:extLst>
            <a:ext uri="{FF2B5EF4-FFF2-40B4-BE49-F238E27FC236}">
              <a16:creationId xmlns:a16="http://schemas.microsoft.com/office/drawing/2014/main" id="{10BDBF51-8881-4A2F-9E36-6B56194A2796}"/>
            </a:ext>
          </a:extLst>
        </xdr:cNvPr>
        <xdr:cNvCxnSpPr/>
      </xdr:nvCxnSpPr>
      <xdr:spPr>
        <a:xfrm flipV="1">
          <a:off x="4177665" y="12970256"/>
          <a:ext cx="0" cy="1272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D9D3DA4D-06B3-45D1-8D03-1ABA37297667}"/>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5" name="直線コネクタ 184">
          <a:extLst>
            <a:ext uri="{FF2B5EF4-FFF2-40B4-BE49-F238E27FC236}">
              <a16:creationId xmlns:a16="http://schemas.microsoft.com/office/drawing/2014/main" id="{EE4AF610-6B38-4805-A4B0-B394BA2AFC56}"/>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186" name="【福祉施設】&#10;有形固定資産減価償却率最大値テキスト">
          <a:extLst>
            <a:ext uri="{FF2B5EF4-FFF2-40B4-BE49-F238E27FC236}">
              <a16:creationId xmlns:a16="http://schemas.microsoft.com/office/drawing/2014/main" id="{9084A8E7-E9E3-48D8-8008-C8BC15E1615E}"/>
            </a:ext>
          </a:extLst>
        </xdr:cNvPr>
        <xdr:cNvSpPr txBox="1"/>
      </xdr:nvSpPr>
      <xdr:spPr>
        <a:xfrm>
          <a:off x="4216400" y="1275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187" name="直線コネクタ 186">
          <a:extLst>
            <a:ext uri="{FF2B5EF4-FFF2-40B4-BE49-F238E27FC236}">
              <a16:creationId xmlns:a16="http://schemas.microsoft.com/office/drawing/2014/main" id="{0A99E924-C2ED-4C2E-A554-0C56F2D3081E}"/>
            </a:ext>
          </a:extLst>
        </xdr:cNvPr>
        <xdr:cNvCxnSpPr/>
      </xdr:nvCxnSpPr>
      <xdr:spPr>
        <a:xfrm>
          <a:off x="4108450" y="12970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158766</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757A177F-640A-4775-8881-9FAF53B265FB}"/>
            </a:ext>
          </a:extLst>
        </xdr:cNvPr>
        <xdr:cNvSpPr txBox="1"/>
      </xdr:nvSpPr>
      <xdr:spPr>
        <a:xfrm>
          <a:off x="4216400" y="13373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189" name="フローチャート: 判断 188">
          <a:extLst>
            <a:ext uri="{FF2B5EF4-FFF2-40B4-BE49-F238E27FC236}">
              <a16:creationId xmlns:a16="http://schemas.microsoft.com/office/drawing/2014/main" id="{B4FCF39E-4F02-4D26-B340-2009A12D5512}"/>
            </a:ext>
          </a:extLst>
        </xdr:cNvPr>
        <xdr:cNvSpPr/>
      </xdr:nvSpPr>
      <xdr:spPr>
        <a:xfrm>
          <a:off x="4127500" y="13515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190" name="フローチャート: 判断 189">
          <a:extLst>
            <a:ext uri="{FF2B5EF4-FFF2-40B4-BE49-F238E27FC236}">
              <a16:creationId xmlns:a16="http://schemas.microsoft.com/office/drawing/2014/main" id="{6CD23A4B-66CF-4DC2-9493-EE8182F00AEF}"/>
            </a:ext>
          </a:extLst>
        </xdr:cNvPr>
        <xdr:cNvSpPr/>
      </xdr:nvSpPr>
      <xdr:spPr>
        <a:xfrm>
          <a:off x="3384550" y="134787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191" name="フローチャート: 判断 190">
          <a:extLst>
            <a:ext uri="{FF2B5EF4-FFF2-40B4-BE49-F238E27FC236}">
              <a16:creationId xmlns:a16="http://schemas.microsoft.com/office/drawing/2014/main" id="{6A72A824-2DB4-4981-9373-097B752E5154}"/>
            </a:ext>
          </a:extLst>
        </xdr:cNvPr>
        <xdr:cNvSpPr/>
      </xdr:nvSpPr>
      <xdr:spPr>
        <a:xfrm>
          <a:off x="2571750" y="13336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7874</xdr:rowOff>
    </xdr:from>
    <xdr:to>
      <xdr:col>10</xdr:col>
      <xdr:colOff>165100</xdr:colOff>
      <xdr:row>81</xdr:row>
      <xdr:rowOff>109474</xdr:rowOff>
    </xdr:to>
    <xdr:sp macro="" textlink="">
      <xdr:nvSpPr>
        <xdr:cNvPr id="192" name="フローチャート: 判断 191">
          <a:extLst>
            <a:ext uri="{FF2B5EF4-FFF2-40B4-BE49-F238E27FC236}">
              <a16:creationId xmlns:a16="http://schemas.microsoft.com/office/drawing/2014/main" id="{6525C721-1840-479E-AF6B-A7E7C3F381C0}"/>
            </a:ext>
          </a:extLst>
        </xdr:cNvPr>
        <xdr:cNvSpPr/>
      </xdr:nvSpPr>
      <xdr:spPr>
        <a:xfrm>
          <a:off x="1778000" y="1338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193" name="フローチャート: 判断 192">
          <a:extLst>
            <a:ext uri="{FF2B5EF4-FFF2-40B4-BE49-F238E27FC236}">
              <a16:creationId xmlns:a16="http://schemas.microsoft.com/office/drawing/2014/main" id="{DB90CFA7-9C78-45D1-88BE-8F57BB2917F0}"/>
            </a:ext>
          </a:extLst>
        </xdr:cNvPr>
        <xdr:cNvSpPr/>
      </xdr:nvSpPr>
      <xdr:spPr>
        <a:xfrm>
          <a:off x="984250" y="133433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D41B4DF5-D76C-4F0B-AEF1-46B1B056D309}"/>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ACCF51A-8152-41F5-8EF4-BDE373096F9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D6F5AF2A-3996-4A2C-92AF-5BEB4EEB007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8ABF9079-EE82-45E5-A2A6-148A539F4AF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9C2AE20-F385-4E72-8DF1-04641EE0B1D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92456</xdr:rowOff>
    </xdr:from>
    <xdr:to>
      <xdr:col>24</xdr:col>
      <xdr:colOff>114300</xdr:colOff>
      <xdr:row>83</xdr:row>
      <xdr:rowOff>22606</xdr:rowOff>
    </xdr:to>
    <xdr:sp macro="" textlink="">
      <xdr:nvSpPr>
        <xdr:cNvPr id="199" name="楕円 198">
          <a:extLst>
            <a:ext uri="{FF2B5EF4-FFF2-40B4-BE49-F238E27FC236}">
              <a16:creationId xmlns:a16="http://schemas.microsoft.com/office/drawing/2014/main" id="{474AC276-DA55-4715-B756-72AB03571DF7}"/>
            </a:ext>
          </a:extLst>
        </xdr:cNvPr>
        <xdr:cNvSpPr/>
      </xdr:nvSpPr>
      <xdr:spPr>
        <a:xfrm>
          <a:off x="4127500" y="13637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70883</xdr:rowOff>
    </xdr:from>
    <xdr:ext cx="405111" cy="259045"/>
    <xdr:sp macro="" textlink="">
      <xdr:nvSpPr>
        <xdr:cNvPr id="200" name="【福祉施設】&#10;有形固定資産減価償却率該当値テキスト">
          <a:extLst>
            <a:ext uri="{FF2B5EF4-FFF2-40B4-BE49-F238E27FC236}">
              <a16:creationId xmlns:a16="http://schemas.microsoft.com/office/drawing/2014/main" id="{A2112256-B722-459E-9065-604126ACD225}"/>
            </a:ext>
          </a:extLst>
        </xdr:cNvPr>
        <xdr:cNvSpPr txBox="1"/>
      </xdr:nvSpPr>
      <xdr:spPr>
        <a:xfrm>
          <a:off x="4216400" y="1361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42163</xdr:rowOff>
    </xdr:from>
    <xdr:to>
      <xdr:col>20</xdr:col>
      <xdr:colOff>38100</xdr:colOff>
      <xdr:row>82</xdr:row>
      <xdr:rowOff>143763</xdr:rowOff>
    </xdr:to>
    <xdr:sp macro="" textlink="">
      <xdr:nvSpPr>
        <xdr:cNvPr id="201" name="楕円 200">
          <a:extLst>
            <a:ext uri="{FF2B5EF4-FFF2-40B4-BE49-F238E27FC236}">
              <a16:creationId xmlns:a16="http://schemas.microsoft.com/office/drawing/2014/main" id="{36EED0C1-4035-4AE4-B679-3377DF7E1975}"/>
            </a:ext>
          </a:extLst>
        </xdr:cNvPr>
        <xdr:cNvSpPr/>
      </xdr:nvSpPr>
      <xdr:spPr>
        <a:xfrm>
          <a:off x="3384550" y="13586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92963</xdr:rowOff>
    </xdr:from>
    <xdr:to>
      <xdr:col>24</xdr:col>
      <xdr:colOff>63500</xdr:colOff>
      <xdr:row>82</xdr:row>
      <xdr:rowOff>143256</xdr:rowOff>
    </xdr:to>
    <xdr:cxnSp macro="">
      <xdr:nvCxnSpPr>
        <xdr:cNvPr id="202" name="直線コネクタ 201">
          <a:extLst>
            <a:ext uri="{FF2B5EF4-FFF2-40B4-BE49-F238E27FC236}">
              <a16:creationId xmlns:a16="http://schemas.microsoft.com/office/drawing/2014/main" id="{371F9BE8-CEC1-415E-8ADC-BFBC2496B57B}"/>
            </a:ext>
          </a:extLst>
        </xdr:cNvPr>
        <xdr:cNvCxnSpPr/>
      </xdr:nvCxnSpPr>
      <xdr:spPr>
        <a:xfrm>
          <a:off x="3429000" y="13637513"/>
          <a:ext cx="7493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163322</xdr:rowOff>
    </xdr:from>
    <xdr:to>
      <xdr:col>15</xdr:col>
      <xdr:colOff>101600</xdr:colOff>
      <xdr:row>82</xdr:row>
      <xdr:rowOff>93472</xdr:rowOff>
    </xdr:to>
    <xdr:sp macro="" textlink="">
      <xdr:nvSpPr>
        <xdr:cNvPr id="203" name="楕円 202">
          <a:extLst>
            <a:ext uri="{FF2B5EF4-FFF2-40B4-BE49-F238E27FC236}">
              <a16:creationId xmlns:a16="http://schemas.microsoft.com/office/drawing/2014/main" id="{361C672D-A2DE-4393-A845-FB8C00FD0015}"/>
            </a:ext>
          </a:extLst>
        </xdr:cNvPr>
        <xdr:cNvSpPr/>
      </xdr:nvSpPr>
      <xdr:spPr>
        <a:xfrm>
          <a:off x="2571750" y="135427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42672</xdr:rowOff>
    </xdr:from>
    <xdr:to>
      <xdr:col>19</xdr:col>
      <xdr:colOff>177800</xdr:colOff>
      <xdr:row>82</xdr:row>
      <xdr:rowOff>92963</xdr:rowOff>
    </xdr:to>
    <xdr:cxnSp macro="">
      <xdr:nvCxnSpPr>
        <xdr:cNvPr id="204" name="直線コネクタ 203">
          <a:extLst>
            <a:ext uri="{FF2B5EF4-FFF2-40B4-BE49-F238E27FC236}">
              <a16:creationId xmlns:a16="http://schemas.microsoft.com/office/drawing/2014/main" id="{77AF534E-3BAC-4E1D-B055-7274F9838ACC}"/>
            </a:ext>
          </a:extLst>
        </xdr:cNvPr>
        <xdr:cNvCxnSpPr/>
      </xdr:nvCxnSpPr>
      <xdr:spPr>
        <a:xfrm>
          <a:off x="2622550" y="13587222"/>
          <a:ext cx="8064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05" name="楕円 204">
          <a:extLst>
            <a:ext uri="{FF2B5EF4-FFF2-40B4-BE49-F238E27FC236}">
              <a16:creationId xmlns:a16="http://schemas.microsoft.com/office/drawing/2014/main" id="{67B542EA-8AAB-4948-9C06-A334326B3AAE}"/>
            </a:ext>
          </a:extLst>
        </xdr:cNvPr>
        <xdr:cNvSpPr/>
      </xdr:nvSpPr>
      <xdr:spPr>
        <a:xfrm>
          <a:off x="1778000" y="13492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42672</xdr:rowOff>
    </xdr:to>
    <xdr:cxnSp macro="">
      <xdr:nvCxnSpPr>
        <xdr:cNvPr id="206" name="直線コネクタ 205">
          <a:extLst>
            <a:ext uri="{FF2B5EF4-FFF2-40B4-BE49-F238E27FC236}">
              <a16:creationId xmlns:a16="http://schemas.microsoft.com/office/drawing/2014/main" id="{212C5906-0725-4B1E-A76A-4CF41CC2106A}"/>
            </a:ext>
          </a:extLst>
        </xdr:cNvPr>
        <xdr:cNvCxnSpPr/>
      </xdr:nvCxnSpPr>
      <xdr:spPr>
        <a:xfrm>
          <a:off x="1828800" y="13543280"/>
          <a:ext cx="793750" cy="4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207" name="楕円 206">
          <a:extLst>
            <a:ext uri="{FF2B5EF4-FFF2-40B4-BE49-F238E27FC236}">
              <a16:creationId xmlns:a16="http://schemas.microsoft.com/office/drawing/2014/main" id="{8F257EBA-9656-4709-B948-AEE6440C2B84}"/>
            </a:ext>
          </a:extLst>
        </xdr:cNvPr>
        <xdr:cNvSpPr/>
      </xdr:nvSpPr>
      <xdr:spPr>
        <a:xfrm>
          <a:off x="984250" y="134581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163830</xdr:rowOff>
    </xdr:to>
    <xdr:cxnSp macro="">
      <xdr:nvCxnSpPr>
        <xdr:cNvPr id="208" name="直線コネクタ 207">
          <a:extLst>
            <a:ext uri="{FF2B5EF4-FFF2-40B4-BE49-F238E27FC236}">
              <a16:creationId xmlns:a16="http://schemas.microsoft.com/office/drawing/2014/main" id="{236001E1-2D3B-45B7-AC66-7631085B2A89}"/>
            </a:ext>
          </a:extLst>
        </xdr:cNvPr>
        <xdr:cNvCxnSpPr/>
      </xdr:nvCxnSpPr>
      <xdr:spPr>
        <a:xfrm>
          <a:off x="1028700" y="13508989"/>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209" name="n_1aveValue【福祉施設】&#10;有形固定資産減価償却率">
          <a:extLst>
            <a:ext uri="{FF2B5EF4-FFF2-40B4-BE49-F238E27FC236}">
              <a16:creationId xmlns:a16="http://schemas.microsoft.com/office/drawing/2014/main" id="{F9D46D37-03A3-4467-9C51-3DB19836D374}"/>
            </a:ext>
          </a:extLst>
        </xdr:cNvPr>
        <xdr:cNvSpPr txBox="1"/>
      </xdr:nvSpPr>
      <xdr:spPr>
        <a:xfrm>
          <a:off x="32391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68851</xdr:rowOff>
    </xdr:from>
    <xdr:ext cx="405111" cy="259045"/>
    <xdr:sp macro="" textlink="">
      <xdr:nvSpPr>
        <xdr:cNvPr id="210" name="n_2aveValue【福祉施設】&#10;有形固定資産減価償却率">
          <a:extLst>
            <a:ext uri="{FF2B5EF4-FFF2-40B4-BE49-F238E27FC236}">
              <a16:creationId xmlns:a16="http://schemas.microsoft.com/office/drawing/2014/main" id="{8327DC30-E653-410A-930F-982DD82BDF35}"/>
            </a:ext>
          </a:extLst>
        </xdr:cNvPr>
        <xdr:cNvSpPr txBox="1"/>
      </xdr:nvSpPr>
      <xdr:spPr>
        <a:xfrm>
          <a:off x="2439044" y="131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126001</xdr:rowOff>
    </xdr:from>
    <xdr:ext cx="405111" cy="259045"/>
    <xdr:sp macro="" textlink="">
      <xdr:nvSpPr>
        <xdr:cNvPr id="211" name="n_3aveValue【福祉施設】&#10;有形固定資産減価償却率">
          <a:extLst>
            <a:ext uri="{FF2B5EF4-FFF2-40B4-BE49-F238E27FC236}">
              <a16:creationId xmlns:a16="http://schemas.microsoft.com/office/drawing/2014/main" id="{D14E212F-323B-4D34-AB20-AF81ED8C30CA}"/>
            </a:ext>
          </a:extLst>
        </xdr:cNvPr>
        <xdr:cNvSpPr txBox="1"/>
      </xdr:nvSpPr>
      <xdr:spPr>
        <a:xfrm>
          <a:off x="1645294" y="131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212" name="n_4aveValue【福祉施設】&#10;有形固定資産減価償却率">
          <a:extLst>
            <a:ext uri="{FF2B5EF4-FFF2-40B4-BE49-F238E27FC236}">
              <a16:creationId xmlns:a16="http://schemas.microsoft.com/office/drawing/2014/main" id="{6CD39CBC-261E-4384-94E7-8E3490BB4166}"/>
            </a:ext>
          </a:extLst>
        </xdr:cNvPr>
        <xdr:cNvSpPr txBox="1"/>
      </xdr:nvSpPr>
      <xdr:spPr>
        <a:xfrm>
          <a:off x="851544" y="1312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134890</xdr:rowOff>
    </xdr:from>
    <xdr:ext cx="405111" cy="259045"/>
    <xdr:sp macro="" textlink="">
      <xdr:nvSpPr>
        <xdr:cNvPr id="213" name="n_1mainValue【福祉施設】&#10;有形固定資産減価償却率">
          <a:extLst>
            <a:ext uri="{FF2B5EF4-FFF2-40B4-BE49-F238E27FC236}">
              <a16:creationId xmlns:a16="http://schemas.microsoft.com/office/drawing/2014/main" id="{F1BE08B3-1E80-4903-9A79-DF5FBC98C75B}"/>
            </a:ext>
          </a:extLst>
        </xdr:cNvPr>
        <xdr:cNvSpPr txBox="1"/>
      </xdr:nvSpPr>
      <xdr:spPr>
        <a:xfrm>
          <a:off x="3239144" y="1367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84599</xdr:rowOff>
    </xdr:from>
    <xdr:ext cx="405111" cy="259045"/>
    <xdr:sp macro="" textlink="">
      <xdr:nvSpPr>
        <xdr:cNvPr id="214" name="n_2mainValue【福祉施設】&#10;有形固定資産減価償却率">
          <a:extLst>
            <a:ext uri="{FF2B5EF4-FFF2-40B4-BE49-F238E27FC236}">
              <a16:creationId xmlns:a16="http://schemas.microsoft.com/office/drawing/2014/main" id="{E54FBF66-B0CC-4644-A544-6BA2784ABDF5}"/>
            </a:ext>
          </a:extLst>
        </xdr:cNvPr>
        <xdr:cNvSpPr txBox="1"/>
      </xdr:nvSpPr>
      <xdr:spPr>
        <a:xfrm>
          <a:off x="2439044" y="1362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215" name="n_3mainValue【福祉施設】&#10;有形固定資産減価償却率">
          <a:extLst>
            <a:ext uri="{FF2B5EF4-FFF2-40B4-BE49-F238E27FC236}">
              <a16:creationId xmlns:a16="http://schemas.microsoft.com/office/drawing/2014/main" id="{B978E70A-9F69-4C63-B1B8-8AACB89B4090}"/>
            </a:ext>
          </a:extLst>
        </xdr:cNvPr>
        <xdr:cNvSpPr txBox="1"/>
      </xdr:nvSpPr>
      <xdr:spPr>
        <a:xfrm>
          <a:off x="164529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216" name="n_4mainValue【福祉施設】&#10;有形固定資産減価償却率">
          <a:extLst>
            <a:ext uri="{FF2B5EF4-FFF2-40B4-BE49-F238E27FC236}">
              <a16:creationId xmlns:a16="http://schemas.microsoft.com/office/drawing/2014/main" id="{E6DDB6BC-533B-40C3-A802-07A96C879C89}"/>
            </a:ext>
          </a:extLst>
        </xdr:cNvPr>
        <xdr:cNvSpPr txBox="1"/>
      </xdr:nvSpPr>
      <xdr:spPr>
        <a:xfrm>
          <a:off x="8515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7" name="正方形/長方形 216">
          <a:extLst>
            <a:ext uri="{FF2B5EF4-FFF2-40B4-BE49-F238E27FC236}">
              <a16:creationId xmlns:a16="http://schemas.microsoft.com/office/drawing/2014/main" id="{698D2463-2B03-49FF-948B-3C50122A66AA}"/>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8" name="正方形/長方形 217">
          <a:extLst>
            <a:ext uri="{FF2B5EF4-FFF2-40B4-BE49-F238E27FC236}">
              <a16:creationId xmlns:a16="http://schemas.microsoft.com/office/drawing/2014/main" id="{E955FF09-86FA-49F9-B847-7C13C187E3A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9" name="正方形/長方形 218">
          <a:extLst>
            <a:ext uri="{FF2B5EF4-FFF2-40B4-BE49-F238E27FC236}">
              <a16:creationId xmlns:a16="http://schemas.microsoft.com/office/drawing/2014/main" id="{B3614DD9-5AB3-4FAE-BBE1-FC8ABF119F1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0" name="正方形/長方形 219">
          <a:extLst>
            <a:ext uri="{FF2B5EF4-FFF2-40B4-BE49-F238E27FC236}">
              <a16:creationId xmlns:a16="http://schemas.microsoft.com/office/drawing/2014/main" id="{25B4D9E5-3B6A-4D5A-8BE5-87CA3A9DEFB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1" name="正方形/長方形 220">
          <a:extLst>
            <a:ext uri="{FF2B5EF4-FFF2-40B4-BE49-F238E27FC236}">
              <a16:creationId xmlns:a16="http://schemas.microsoft.com/office/drawing/2014/main" id="{70F99C55-9733-490C-A897-FD4E89735023}"/>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2" name="正方形/長方形 221">
          <a:extLst>
            <a:ext uri="{FF2B5EF4-FFF2-40B4-BE49-F238E27FC236}">
              <a16:creationId xmlns:a16="http://schemas.microsoft.com/office/drawing/2014/main" id="{5387FDB7-D67E-48AC-8442-AEF371D51D1B}"/>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3" name="正方形/長方形 222">
          <a:extLst>
            <a:ext uri="{FF2B5EF4-FFF2-40B4-BE49-F238E27FC236}">
              <a16:creationId xmlns:a16="http://schemas.microsoft.com/office/drawing/2014/main" id="{2F1F6D75-CC54-42F9-9BB8-EE6500953D52}"/>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4" name="正方形/長方形 223">
          <a:extLst>
            <a:ext uri="{FF2B5EF4-FFF2-40B4-BE49-F238E27FC236}">
              <a16:creationId xmlns:a16="http://schemas.microsoft.com/office/drawing/2014/main" id="{4906981B-7470-4E01-AE5A-12DDFCE6A5C1}"/>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5" name="テキスト ボックス 224">
          <a:extLst>
            <a:ext uri="{FF2B5EF4-FFF2-40B4-BE49-F238E27FC236}">
              <a16:creationId xmlns:a16="http://schemas.microsoft.com/office/drawing/2014/main" id="{CCAE0E4C-7BD3-4C2F-8175-2469BBEC3C6A}"/>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6" name="直線コネクタ 225">
          <a:extLst>
            <a:ext uri="{FF2B5EF4-FFF2-40B4-BE49-F238E27FC236}">
              <a16:creationId xmlns:a16="http://schemas.microsoft.com/office/drawing/2014/main" id="{8F5CA525-6966-4AB1-8F0D-CA5D772EDD1D}"/>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7" name="直線コネクタ 226">
          <a:extLst>
            <a:ext uri="{FF2B5EF4-FFF2-40B4-BE49-F238E27FC236}">
              <a16:creationId xmlns:a16="http://schemas.microsoft.com/office/drawing/2014/main" id="{FDB3B182-2072-4D63-A3D9-3A40FAD3DDC2}"/>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8" name="テキスト ボックス 227">
          <a:extLst>
            <a:ext uri="{FF2B5EF4-FFF2-40B4-BE49-F238E27FC236}">
              <a16:creationId xmlns:a16="http://schemas.microsoft.com/office/drawing/2014/main" id="{EE039072-511F-4673-8594-3ED456F3579A}"/>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9" name="直線コネクタ 228">
          <a:extLst>
            <a:ext uri="{FF2B5EF4-FFF2-40B4-BE49-F238E27FC236}">
              <a16:creationId xmlns:a16="http://schemas.microsoft.com/office/drawing/2014/main" id="{D79978C6-11B0-4FD4-A640-DF71C0B2924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0" name="テキスト ボックス 229">
          <a:extLst>
            <a:ext uri="{FF2B5EF4-FFF2-40B4-BE49-F238E27FC236}">
              <a16:creationId xmlns:a16="http://schemas.microsoft.com/office/drawing/2014/main" id="{E3ABA0BD-8CC2-4E00-AA70-B366CA0F288A}"/>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1" name="直線コネクタ 230">
          <a:extLst>
            <a:ext uri="{FF2B5EF4-FFF2-40B4-BE49-F238E27FC236}">
              <a16:creationId xmlns:a16="http://schemas.microsoft.com/office/drawing/2014/main" id="{02B6F21F-9255-4C06-86ED-7974480AB8A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2" name="テキスト ボックス 231">
          <a:extLst>
            <a:ext uri="{FF2B5EF4-FFF2-40B4-BE49-F238E27FC236}">
              <a16:creationId xmlns:a16="http://schemas.microsoft.com/office/drawing/2014/main" id="{B9CB7134-B2CB-4BDF-9912-1AFD80EE06E0}"/>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3" name="直線コネクタ 232">
          <a:extLst>
            <a:ext uri="{FF2B5EF4-FFF2-40B4-BE49-F238E27FC236}">
              <a16:creationId xmlns:a16="http://schemas.microsoft.com/office/drawing/2014/main" id="{C63F7071-7723-420C-8271-EFFD6E56FF2B}"/>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4" name="テキスト ボックス 233">
          <a:extLst>
            <a:ext uri="{FF2B5EF4-FFF2-40B4-BE49-F238E27FC236}">
              <a16:creationId xmlns:a16="http://schemas.microsoft.com/office/drawing/2014/main" id="{7D03DEDD-7970-47F5-A15E-E083EFFC1388}"/>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5" name="直線コネクタ 234">
          <a:extLst>
            <a:ext uri="{FF2B5EF4-FFF2-40B4-BE49-F238E27FC236}">
              <a16:creationId xmlns:a16="http://schemas.microsoft.com/office/drawing/2014/main" id="{E6D3D1A5-6D54-4478-94DC-7B12E304ADD3}"/>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6" name="テキスト ボックス 235">
          <a:extLst>
            <a:ext uri="{FF2B5EF4-FFF2-40B4-BE49-F238E27FC236}">
              <a16:creationId xmlns:a16="http://schemas.microsoft.com/office/drawing/2014/main" id="{63AFF4AB-C549-4992-ABA3-8EAA8F1FC71F}"/>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EA24D0AF-F218-4368-97C4-EF85C8CBB994}"/>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646A80A-6574-4473-B661-CBC60341C99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94079A27-F502-4AD8-867B-CB648D28E47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240" name="直線コネクタ 239">
          <a:extLst>
            <a:ext uri="{FF2B5EF4-FFF2-40B4-BE49-F238E27FC236}">
              <a16:creationId xmlns:a16="http://schemas.microsoft.com/office/drawing/2014/main" id="{176C4044-EDF6-4882-A15B-6A9E3EDFCE9B}"/>
            </a:ext>
          </a:extLst>
        </xdr:cNvPr>
        <xdr:cNvCxnSpPr/>
      </xdr:nvCxnSpPr>
      <xdr:spPr>
        <a:xfrm flipV="1">
          <a:off x="9429115" y="12974320"/>
          <a:ext cx="0" cy="1316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241" name="【福祉施設】&#10;一人当たり面積最小値テキスト">
          <a:extLst>
            <a:ext uri="{FF2B5EF4-FFF2-40B4-BE49-F238E27FC236}">
              <a16:creationId xmlns:a16="http://schemas.microsoft.com/office/drawing/2014/main" id="{7CC62511-BBB4-44CF-997E-6B51D3C9A43E}"/>
            </a:ext>
          </a:extLst>
        </xdr:cNvPr>
        <xdr:cNvSpPr txBox="1"/>
      </xdr:nvSpPr>
      <xdr:spPr>
        <a:xfrm>
          <a:off x="946785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242" name="直線コネクタ 241">
          <a:extLst>
            <a:ext uri="{FF2B5EF4-FFF2-40B4-BE49-F238E27FC236}">
              <a16:creationId xmlns:a16="http://schemas.microsoft.com/office/drawing/2014/main" id="{58EF0DED-2AE8-411D-BFC0-068297BE9C5D}"/>
            </a:ext>
          </a:extLst>
        </xdr:cNvPr>
        <xdr:cNvCxnSpPr/>
      </xdr:nvCxnSpPr>
      <xdr:spPr>
        <a:xfrm>
          <a:off x="9359900" y="14291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243" name="【福祉施設】&#10;一人当たり面積最大値テキスト">
          <a:extLst>
            <a:ext uri="{FF2B5EF4-FFF2-40B4-BE49-F238E27FC236}">
              <a16:creationId xmlns:a16="http://schemas.microsoft.com/office/drawing/2014/main" id="{C45C845B-219A-4695-A6AC-3D4901A1AF57}"/>
            </a:ext>
          </a:extLst>
        </xdr:cNvPr>
        <xdr:cNvSpPr txBox="1"/>
      </xdr:nvSpPr>
      <xdr:spPr>
        <a:xfrm>
          <a:off x="9467850" y="1275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244" name="直線コネクタ 243">
          <a:extLst>
            <a:ext uri="{FF2B5EF4-FFF2-40B4-BE49-F238E27FC236}">
              <a16:creationId xmlns:a16="http://schemas.microsoft.com/office/drawing/2014/main" id="{A37CE212-A439-437A-AB97-91671C1DAD04}"/>
            </a:ext>
          </a:extLst>
        </xdr:cNvPr>
        <xdr:cNvCxnSpPr/>
      </xdr:nvCxnSpPr>
      <xdr:spPr>
        <a:xfrm>
          <a:off x="9359900" y="12974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45" name="【福祉施設】&#10;一人当たり面積平均値テキスト">
          <a:extLst>
            <a:ext uri="{FF2B5EF4-FFF2-40B4-BE49-F238E27FC236}">
              <a16:creationId xmlns:a16="http://schemas.microsoft.com/office/drawing/2014/main" id="{9C84951F-72BA-4016-AEFC-1D35C6CD95FD}"/>
            </a:ext>
          </a:extLst>
        </xdr:cNvPr>
        <xdr:cNvSpPr txBox="1"/>
      </xdr:nvSpPr>
      <xdr:spPr>
        <a:xfrm>
          <a:off x="9467850" y="1387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246" name="フローチャート: 判断 245">
          <a:extLst>
            <a:ext uri="{FF2B5EF4-FFF2-40B4-BE49-F238E27FC236}">
              <a16:creationId xmlns:a16="http://schemas.microsoft.com/office/drawing/2014/main" id="{4EC1BE56-27C5-43B9-90CC-FAB9FC2D80A4}"/>
            </a:ext>
          </a:extLst>
        </xdr:cNvPr>
        <xdr:cNvSpPr/>
      </xdr:nvSpPr>
      <xdr:spPr>
        <a:xfrm>
          <a:off x="9398000" y="138912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247" name="フローチャート: 判断 246">
          <a:extLst>
            <a:ext uri="{FF2B5EF4-FFF2-40B4-BE49-F238E27FC236}">
              <a16:creationId xmlns:a16="http://schemas.microsoft.com/office/drawing/2014/main" id="{F104EC34-38F8-4A31-9AFA-31E482E38D70}"/>
            </a:ext>
          </a:extLst>
        </xdr:cNvPr>
        <xdr:cNvSpPr/>
      </xdr:nvSpPr>
      <xdr:spPr>
        <a:xfrm>
          <a:off x="86360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8" name="フローチャート: 判断 247">
          <a:extLst>
            <a:ext uri="{FF2B5EF4-FFF2-40B4-BE49-F238E27FC236}">
              <a16:creationId xmlns:a16="http://schemas.microsoft.com/office/drawing/2014/main" id="{C7C39974-74A3-4D53-B473-EC28038ACA69}"/>
            </a:ext>
          </a:extLst>
        </xdr:cNvPr>
        <xdr:cNvSpPr/>
      </xdr:nvSpPr>
      <xdr:spPr>
        <a:xfrm>
          <a:off x="7842250" y="13896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24130</xdr:rowOff>
    </xdr:from>
    <xdr:to>
      <xdr:col>41</xdr:col>
      <xdr:colOff>101600</xdr:colOff>
      <xdr:row>84</xdr:row>
      <xdr:rowOff>125730</xdr:rowOff>
    </xdr:to>
    <xdr:sp macro="" textlink="">
      <xdr:nvSpPr>
        <xdr:cNvPr id="249" name="フローチャート: 判断 248">
          <a:extLst>
            <a:ext uri="{FF2B5EF4-FFF2-40B4-BE49-F238E27FC236}">
              <a16:creationId xmlns:a16="http://schemas.microsoft.com/office/drawing/2014/main" id="{B6AD7913-6A59-485F-B8C5-975DCFEACCC5}"/>
            </a:ext>
          </a:extLst>
        </xdr:cNvPr>
        <xdr:cNvSpPr/>
      </xdr:nvSpPr>
      <xdr:spPr>
        <a:xfrm>
          <a:off x="7029450" y="1389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250" name="フローチャート: 判断 249">
          <a:extLst>
            <a:ext uri="{FF2B5EF4-FFF2-40B4-BE49-F238E27FC236}">
              <a16:creationId xmlns:a16="http://schemas.microsoft.com/office/drawing/2014/main" id="{0C0AD9E2-670A-40D5-AE0E-4E57DB918973}"/>
            </a:ext>
          </a:extLst>
        </xdr:cNvPr>
        <xdr:cNvSpPr/>
      </xdr:nvSpPr>
      <xdr:spPr>
        <a:xfrm>
          <a:off x="6235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499EB16-E0E0-4268-A696-491C540D58B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ADA843D-F3D0-41B9-B34A-393035C747CE}"/>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787E10F1-8618-4B67-8F87-7C4E7B9C41C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8DB913C-D39D-4009-BAB1-9FD7D6AA4746}"/>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CFB10899-D724-45C1-A4E5-F96A94A28114}"/>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34289</xdr:rowOff>
    </xdr:from>
    <xdr:to>
      <xdr:col>55</xdr:col>
      <xdr:colOff>50800</xdr:colOff>
      <xdr:row>82</xdr:row>
      <xdr:rowOff>135889</xdr:rowOff>
    </xdr:to>
    <xdr:sp macro="" textlink="">
      <xdr:nvSpPr>
        <xdr:cNvPr id="256" name="楕円 255">
          <a:extLst>
            <a:ext uri="{FF2B5EF4-FFF2-40B4-BE49-F238E27FC236}">
              <a16:creationId xmlns:a16="http://schemas.microsoft.com/office/drawing/2014/main" id="{E04832AA-D4ED-4060-A242-5CC495A9F3D9}"/>
            </a:ext>
          </a:extLst>
        </xdr:cNvPr>
        <xdr:cNvSpPr/>
      </xdr:nvSpPr>
      <xdr:spPr>
        <a:xfrm>
          <a:off x="9398000" y="135788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57166</xdr:rowOff>
    </xdr:from>
    <xdr:ext cx="469744" cy="259045"/>
    <xdr:sp macro="" textlink="">
      <xdr:nvSpPr>
        <xdr:cNvPr id="257" name="【福祉施設】&#10;一人当たり面積該当値テキスト">
          <a:extLst>
            <a:ext uri="{FF2B5EF4-FFF2-40B4-BE49-F238E27FC236}">
              <a16:creationId xmlns:a16="http://schemas.microsoft.com/office/drawing/2014/main" id="{B3B7C621-E323-46FB-898A-5706E6163E73}"/>
            </a:ext>
          </a:extLst>
        </xdr:cNvPr>
        <xdr:cNvSpPr txBox="1"/>
      </xdr:nvSpPr>
      <xdr:spPr>
        <a:xfrm>
          <a:off x="9467850" y="1343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45720</xdr:rowOff>
    </xdr:from>
    <xdr:to>
      <xdr:col>50</xdr:col>
      <xdr:colOff>165100</xdr:colOff>
      <xdr:row>82</xdr:row>
      <xdr:rowOff>147320</xdr:rowOff>
    </xdr:to>
    <xdr:sp macro="" textlink="">
      <xdr:nvSpPr>
        <xdr:cNvPr id="258" name="楕円 257">
          <a:extLst>
            <a:ext uri="{FF2B5EF4-FFF2-40B4-BE49-F238E27FC236}">
              <a16:creationId xmlns:a16="http://schemas.microsoft.com/office/drawing/2014/main" id="{DA27D010-390D-49B3-BB7D-88329471AA40}"/>
            </a:ext>
          </a:extLst>
        </xdr:cNvPr>
        <xdr:cNvSpPr/>
      </xdr:nvSpPr>
      <xdr:spPr>
        <a:xfrm>
          <a:off x="8636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85089</xdr:rowOff>
    </xdr:from>
    <xdr:to>
      <xdr:col>55</xdr:col>
      <xdr:colOff>0</xdr:colOff>
      <xdr:row>82</xdr:row>
      <xdr:rowOff>96520</xdr:rowOff>
    </xdr:to>
    <xdr:cxnSp macro="">
      <xdr:nvCxnSpPr>
        <xdr:cNvPr id="259" name="直線コネクタ 258">
          <a:extLst>
            <a:ext uri="{FF2B5EF4-FFF2-40B4-BE49-F238E27FC236}">
              <a16:creationId xmlns:a16="http://schemas.microsoft.com/office/drawing/2014/main" id="{D7DAEFA2-E597-4951-8B74-110E5DA46EEF}"/>
            </a:ext>
          </a:extLst>
        </xdr:cNvPr>
        <xdr:cNvCxnSpPr/>
      </xdr:nvCxnSpPr>
      <xdr:spPr>
        <a:xfrm flipV="1">
          <a:off x="8686800" y="13629639"/>
          <a:ext cx="7429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62230</xdr:rowOff>
    </xdr:from>
    <xdr:to>
      <xdr:col>46</xdr:col>
      <xdr:colOff>38100</xdr:colOff>
      <xdr:row>82</xdr:row>
      <xdr:rowOff>163830</xdr:rowOff>
    </xdr:to>
    <xdr:sp macro="" textlink="">
      <xdr:nvSpPr>
        <xdr:cNvPr id="260" name="楕円 259">
          <a:extLst>
            <a:ext uri="{FF2B5EF4-FFF2-40B4-BE49-F238E27FC236}">
              <a16:creationId xmlns:a16="http://schemas.microsoft.com/office/drawing/2014/main" id="{4D7E1F1A-1BB2-4E4E-9BEA-91B0689A4C04}"/>
            </a:ext>
          </a:extLst>
        </xdr:cNvPr>
        <xdr:cNvSpPr/>
      </xdr:nvSpPr>
      <xdr:spPr>
        <a:xfrm>
          <a:off x="7842250" y="13606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96520</xdr:rowOff>
    </xdr:from>
    <xdr:to>
      <xdr:col>50</xdr:col>
      <xdr:colOff>114300</xdr:colOff>
      <xdr:row>82</xdr:row>
      <xdr:rowOff>113030</xdr:rowOff>
    </xdr:to>
    <xdr:cxnSp macro="">
      <xdr:nvCxnSpPr>
        <xdr:cNvPr id="261" name="直線コネクタ 260">
          <a:extLst>
            <a:ext uri="{FF2B5EF4-FFF2-40B4-BE49-F238E27FC236}">
              <a16:creationId xmlns:a16="http://schemas.microsoft.com/office/drawing/2014/main" id="{2F05137D-BB22-46A7-80CB-A576E98E331A}"/>
            </a:ext>
          </a:extLst>
        </xdr:cNvPr>
        <xdr:cNvCxnSpPr/>
      </xdr:nvCxnSpPr>
      <xdr:spPr>
        <a:xfrm flipV="1">
          <a:off x="7886700" y="1364107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78739</xdr:rowOff>
    </xdr:from>
    <xdr:to>
      <xdr:col>41</xdr:col>
      <xdr:colOff>101600</xdr:colOff>
      <xdr:row>83</xdr:row>
      <xdr:rowOff>8889</xdr:rowOff>
    </xdr:to>
    <xdr:sp macro="" textlink="">
      <xdr:nvSpPr>
        <xdr:cNvPr id="262" name="楕円 261">
          <a:extLst>
            <a:ext uri="{FF2B5EF4-FFF2-40B4-BE49-F238E27FC236}">
              <a16:creationId xmlns:a16="http://schemas.microsoft.com/office/drawing/2014/main" id="{F82147A3-A2D3-4201-BD7E-3804F5CBB7BF}"/>
            </a:ext>
          </a:extLst>
        </xdr:cNvPr>
        <xdr:cNvSpPr/>
      </xdr:nvSpPr>
      <xdr:spPr>
        <a:xfrm>
          <a:off x="7029450" y="136232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113030</xdr:rowOff>
    </xdr:from>
    <xdr:to>
      <xdr:col>45</xdr:col>
      <xdr:colOff>177800</xdr:colOff>
      <xdr:row>82</xdr:row>
      <xdr:rowOff>129539</xdr:rowOff>
    </xdr:to>
    <xdr:cxnSp macro="">
      <xdr:nvCxnSpPr>
        <xdr:cNvPr id="263" name="直線コネクタ 262">
          <a:extLst>
            <a:ext uri="{FF2B5EF4-FFF2-40B4-BE49-F238E27FC236}">
              <a16:creationId xmlns:a16="http://schemas.microsoft.com/office/drawing/2014/main" id="{96078841-2A50-4C77-AA43-948AAAB8B973}"/>
            </a:ext>
          </a:extLst>
        </xdr:cNvPr>
        <xdr:cNvCxnSpPr/>
      </xdr:nvCxnSpPr>
      <xdr:spPr>
        <a:xfrm flipV="1">
          <a:off x="7080250" y="13657580"/>
          <a:ext cx="80645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66039</xdr:rowOff>
    </xdr:from>
    <xdr:to>
      <xdr:col>36</xdr:col>
      <xdr:colOff>165100</xdr:colOff>
      <xdr:row>81</xdr:row>
      <xdr:rowOff>167639</xdr:rowOff>
    </xdr:to>
    <xdr:sp macro="" textlink="">
      <xdr:nvSpPr>
        <xdr:cNvPr id="264" name="楕円 263">
          <a:extLst>
            <a:ext uri="{FF2B5EF4-FFF2-40B4-BE49-F238E27FC236}">
              <a16:creationId xmlns:a16="http://schemas.microsoft.com/office/drawing/2014/main" id="{E6A6A48B-87F3-487B-B773-CFA91C48E60E}"/>
            </a:ext>
          </a:extLst>
        </xdr:cNvPr>
        <xdr:cNvSpPr/>
      </xdr:nvSpPr>
      <xdr:spPr>
        <a:xfrm>
          <a:off x="62357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116839</xdr:rowOff>
    </xdr:from>
    <xdr:to>
      <xdr:col>41</xdr:col>
      <xdr:colOff>50800</xdr:colOff>
      <xdr:row>82</xdr:row>
      <xdr:rowOff>129539</xdr:rowOff>
    </xdr:to>
    <xdr:cxnSp macro="">
      <xdr:nvCxnSpPr>
        <xdr:cNvPr id="265" name="直線コネクタ 264">
          <a:extLst>
            <a:ext uri="{FF2B5EF4-FFF2-40B4-BE49-F238E27FC236}">
              <a16:creationId xmlns:a16="http://schemas.microsoft.com/office/drawing/2014/main" id="{755085D6-F9B1-489E-A537-C2A7EF50DE38}"/>
            </a:ext>
          </a:extLst>
        </xdr:cNvPr>
        <xdr:cNvCxnSpPr/>
      </xdr:nvCxnSpPr>
      <xdr:spPr>
        <a:xfrm>
          <a:off x="6286500" y="13496289"/>
          <a:ext cx="79375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134638</xdr:rowOff>
    </xdr:from>
    <xdr:ext cx="469744" cy="259045"/>
    <xdr:sp macro="" textlink="">
      <xdr:nvSpPr>
        <xdr:cNvPr id="266" name="n_1aveValue【福祉施設】&#10;一人当たり面積">
          <a:extLst>
            <a:ext uri="{FF2B5EF4-FFF2-40B4-BE49-F238E27FC236}">
              <a16:creationId xmlns:a16="http://schemas.microsoft.com/office/drawing/2014/main" id="{5C1E4DE1-2793-4928-A150-98BBE62121B1}"/>
            </a:ext>
          </a:extLst>
        </xdr:cNvPr>
        <xdr:cNvSpPr txBox="1"/>
      </xdr:nvSpPr>
      <xdr:spPr>
        <a:xfrm>
          <a:off x="8458277" y="140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267" name="n_2aveValue【福祉施設】&#10;一人当たり面積">
          <a:extLst>
            <a:ext uri="{FF2B5EF4-FFF2-40B4-BE49-F238E27FC236}">
              <a16:creationId xmlns:a16="http://schemas.microsoft.com/office/drawing/2014/main" id="{CE8C574A-4F18-4C24-9182-155C3940BB96}"/>
            </a:ext>
          </a:extLst>
        </xdr:cNvPr>
        <xdr:cNvSpPr txBox="1"/>
      </xdr:nvSpPr>
      <xdr:spPr>
        <a:xfrm>
          <a:off x="76772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116857</xdr:rowOff>
    </xdr:from>
    <xdr:ext cx="469744" cy="259045"/>
    <xdr:sp macro="" textlink="">
      <xdr:nvSpPr>
        <xdr:cNvPr id="268" name="n_3aveValue【福祉施設】&#10;一人当たり面積">
          <a:extLst>
            <a:ext uri="{FF2B5EF4-FFF2-40B4-BE49-F238E27FC236}">
              <a16:creationId xmlns:a16="http://schemas.microsoft.com/office/drawing/2014/main" id="{CA5A540F-C9D8-4269-93AE-945C1FF1A484}"/>
            </a:ext>
          </a:extLst>
        </xdr:cNvPr>
        <xdr:cNvSpPr txBox="1"/>
      </xdr:nvSpPr>
      <xdr:spPr>
        <a:xfrm>
          <a:off x="6864427" y="139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149877</xdr:rowOff>
    </xdr:from>
    <xdr:ext cx="469744" cy="259045"/>
    <xdr:sp macro="" textlink="">
      <xdr:nvSpPr>
        <xdr:cNvPr id="269" name="n_4aveValue【福祉施設】&#10;一人当たり面積">
          <a:extLst>
            <a:ext uri="{FF2B5EF4-FFF2-40B4-BE49-F238E27FC236}">
              <a16:creationId xmlns:a16="http://schemas.microsoft.com/office/drawing/2014/main" id="{6F43255C-0F02-43C1-8F37-BFAC39F483DD}"/>
            </a:ext>
          </a:extLst>
        </xdr:cNvPr>
        <xdr:cNvSpPr txBox="1"/>
      </xdr:nvSpPr>
      <xdr:spPr>
        <a:xfrm>
          <a:off x="607067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163847</xdr:rowOff>
    </xdr:from>
    <xdr:ext cx="469744" cy="259045"/>
    <xdr:sp macro="" textlink="">
      <xdr:nvSpPr>
        <xdr:cNvPr id="270" name="n_1mainValue【福祉施設】&#10;一人当たり面積">
          <a:extLst>
            <a:ext uri="{FF2B5EF4-FFF2-40B4-BE49-F238E27FC236}">
              <a16:creationId xmlns:a16="http://schemas.microsoft.com/office/drawing/2014/main" id="{CC1BB107-B158-45B8-AC54-A6A63FB3A23C}"/>
            </a:ext>
          </a:extLst>
        </xdr:cNvPr>
        <xdr:cNvSpPr txBox="1"/>
      </xdr:nvSpPr>
      <xdr:spPr>
        <a:xfrm>
          <a:off x="8458277" y="133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8907</xdr:rowOff>
    </xdr:from>
    <xdr:ext cx="469744" cy="259045"/>
    <xdr:sp macro="" textlink="">
      <xdr:nvSpPr>
        <xdr:cNvPr id="271" name="n_2mainValue【福祉施設】&#10;一人当たり面積">
          <a:extLst>
            <a:ext uri="{FF2B5EF4-FFF2-40B4-BE49-F238E27FC236}">
              <a16:creationId xmlns:a16="http://schemas.microsoft.com/office/drawing/2014/main" id="{1228DA8A-0CDD-48E9-A1F9-BF823A3D1A77}"/>
            </a:ext>
          </a:extLst>
        </xdr:cNvPr>
        <xdr:cNvSpPr txBox="1"/>
      </xdr:nvSpPr>
      <xdr:spPr>
        <a:xfrm>
          <a:off x="7677227" y="133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25416</xdr:rowOff>
    </xdr:from>
    <xdr:ext cx="469744" cy="259045"/>
    <xdr:sp macro="" textlink="">
      <xdr:nvSpPr>
        <xdr:cNvPr id="272" name="n_3mainValue【福祉施設】&#10;一人当たり面積">
          <a:extLst>
            <a:ext uri="{FF2B5EF4-FFF2-40B4-BE49-F238E27FC236}">
              <a16:creationId xmlns:a16="http://schemas.microsoft.com/office/drawing/2014/main" id="{91A9AAB4-73F5-45D1-9080-F343EFC27553}"/>
            </a:ext>
          </a:extLst>
        </xdr:cNvPr>
        <xdr:cNvSpPr txBox="1"/>
      </xdr:nvSpPr>
      <xdr:spPr>
        <a:xfrm>
          <a:off x="686442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12716</xdr:rowOff>
    </xdr:from>
    <xdr:ext cx="469744" cy="259045"/>
    <xdr:sp macro="" textlink="">
      <xdr:nvSpPr>
        <xdr:cNvPr id="273" name="n_4mainValue【福祉施設】&#10;一人当たり面積">
          <a:extLst>
            <a:ext uri="{FF2B5EF4-FFF2-40B4-BE49-F238E27FC236}">
              <a16:creationId xmlns:a16="http://schemas.microsoft.com/office/drawing/2014/main" id="{BCD224ED-8A63-4D6C-81E4-34BEFF77D62A}"/>
            </a:ext>
          </a:extLst>
        </xdr:cNvPr>
        <xdr:cNvSpPr txBox="1"/>
      </xdr:nvSpPr>
      <xdr:spPr>
        <a:xfrm>
          <a:off x="6070677" y="1322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F43DC48C-85F1-4F90-B68A-727179638508}"/>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F76A8887-F090-4A0E-AC71-C30089484140}"/>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425CAF95-B80D-4C4D-892E-0E3B0484CDB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B6114A5-D496-4D41-ABE9-0DE84D14AFBC}"/>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2FFEABB8-B8EB-42A3-9F55-FB059220ECE8}"/>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43F4A42C-DBC5-42D4-8FD4-20591727D2D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8970AD37-3B75-4BD7-8C55-58282F7AD17A}"/>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8DA489AB-564D-4423-B62E-7A329285B94C}"/>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2" name="テキスト ボックス 281">
          <a:extLst>
            <a:ext uri="{FF2B5EF4-FFF2-40B4-BE49-F238E27FC236}">
              <a16:creationId xmlns:a16="http://schemas.microsoft.com/office/drawing/2014/main" id="{3CEE42A3-8ED0-41C0-AC64-77658AA7BA12}"/>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3" name="直線コネクタ 282">
          <a:extLst>
            <a:ext uri="{FF2B5EF4-FFF2-40B4-BE49-F238E27FC236}">
              <a16:creationId xmlns:a16="http://schemas.microsoft.com/office/drawing/2014/main" id="{D4614835-EADD-433F-82AE-E55F0F0A121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4" name="テキスト ボックス 283">
          <a:extLst>
            <a:ext uri="{FF2B5EF4-FFF2-40B4-BE49-F238E27FC236}">
              <a16:creationId xmlns:a16="http://schemas.microsoft.com/office/drawing/2014/main" id="{E4F6D75A-946E-46AC-A176-5182ED8991E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5" name="直線コネクタ 284">
          <a:extLst>
            <a:ext uri="{FF2B5EF4-FFF2-40B4-BE49-F238E27FC236}">
              <a16:creationId xmlns:a16="http://schemas.microsoft.com/office/drawing/2014/main" id="{0D6ACB85-C03A-4749-B934-F9A4902BF7D1}"/>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6" name="テキスト ボックス 285">
          <a:extLst>
            <a:ext uri="{FF2B5EF4-FFF2-40B4-BE49-F238E27FC236}">
              <a16:creationId xmlns:a16="http://schemas.microsoft.com/office/drawing/2014/main" id="{7ED27CE5-2CEE-49DD-B0FB-9AF6CA351C41}"/>
            </a:ext>
          </a:extLst>
        </xdr:cNvPr>
        <xdr:cNvSpPr txBox="1"/>
      </xdr:nvSpPr>
      <xdr:spPr>
        <a:xfrm>
          <a:off x="2757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7" name="直線コネクタ 286">
          <a:extLst>
            <a:ext uri="{FF2B5EF4-FFF2-40B4-BE49-F238E27FC236}">
              <a16:creationId xmlns:a16="http://schemas.microsoft.com/office/drawing/2014/main" id="{4F5A7C0A-A201-4D69-BE95-03CEAFC442FC}"/>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8" name="テキスト ボックス 287">
          <a:extLst>
            <a:ext uri="{FF2B5EF4-FFF2-40B4-BE49-F238E27FC236}">
              <a16:creationId xmlns:a16="http://schemas.microsoft.com/office/drawing/2014/main" id="{74BD86E9-9B71-4E25-8849-5C3349709D5C}"/>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9" name="直線コネクタ 288">
          <a:extLst>
            <a:ext uri="{FF2B5EF4-FFF2-40B4-BE49-F238E27FC236}">
              <a16:creationId xmlns:a16="http://schemas.microsoft.com/office/drawing/2014/main" id="{D9FA6F6F-A589-4C7E-B9B5-EB6E253030FB}"/>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0" name="テキスト ボックス 289">
          <a:extLst>
            <a:ext uri="{FF2B5EF4-FFF2-40B4-BE49-F238E27FC236}">
              <a16:creationId xmlns:a16="http://schemas.microsoft.com/office/drawing/2014/main" id="{18B5C41C-DA42-40A3-AF47-5D9CC90823BB}"/>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1" name="直線コネクタ 290">
          <a:extLst>
            <a:ext uri="{FF2B5EF4-FFF2-40B4-BE49-F238E27FC236}">
              <a16:creationId xmlns:a16="http://schemas.microsoft.com/office/drawing/2014/main" id="{52705B12-062E-4E19-AD90-3294B3BDD157}"/>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2" name="テキスト ボックス 291">
          <a:extLst>
            <a:ext uri="{FF2B5EF4-FFF2-40B4-BE49-F238E27FC236}">
              <a16:creationId xmlns:a16="http://schemas.microsoft.com/office/drawing/2014/main" id="{027F259E-6F51-4EB9-986D-46A0FB0C9B13}"/>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3" name="直線コネクタ 292">
          <a:extLst>
            <a:ext uri="{FF2B5EF4-FFF2-40B4-BE49-F238E27FC236}">
              <a16:creationId xmlns:a16="http://schemas.microsoft.com/office/drawing/2014/main" id="{2E1FC2DD-5F68-442F-8DAC-5293F2EEC206}"/>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4" name="テキスト ボックス 293">
          <a:extLst>
            <a:ext uri="{FF2B5EF4-FFF2-40B4-BE49-F238E27FC236}">
              <a16:creationId xmlns:a16="http://schemas.microsoft.com/office/drawing/2014/main" id="{3E54F6E1-56E9-4331-8B79-3DB608927DD0}"/>
            </a:ext>
          </a:extLst>
        </xdr:cNvPr>
        <xdr:cNvSpPr txBox="1"/>
      </xdr:nvSpPr>
      <xdr:spPr>
        <a:xfrm>
          <a:off x="3398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5" name="【市民会館】&#10;有形固定資産減価償却率グラフ枠">
          <a:extLst>
            <a:ext uri="{FF2B5EF4-FFF2-40B4-BE49-F238E27FC236}">
              <a16:creationId xmlns:a16="http://schemas.microsoft.com/office/drawing/2014/main" id="{F1B024E9-84FF-41CE-880E-AF05DEAF4BE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149352</xdr:rowOff>
    </xdr:from>
    <xdr:to>
      <xdr:col>24</xdr:col>
      <xdr:colOff>62865</xdr:colOff>
      <xdr:row>108</xdr:row>
      <xdr:rowOff>76200</xdr:rowOff>
    </xdr:to>
    <xdr:cxnSp macro="">
      <xdr:nvCxnSpPr>
        <xdr:cNvPr id="296" name="直線コネクタ 295">
          <a:extLst>
            <a:ext uri="{FF2B5EF4-FFF2-40B4-BE49-F238E27FC236}">
              <a16:creationId xmlns:a16="http://schemas.microsoft.com/office/drawing/2014/main" id="{822E850B-AB62-4E48-AD88-BA5C4EB60D4E}"/>
            </a:ext>
          </a:extLst>
        </xdr:cNvPr>
        <xdr:cNvCxnSpPr/>
      </xdr:nvCxnSpPr>
      <xdr:spPr>
        <a:xfrm flipV="1">
          <a:off x="4177665" y="167228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7" name="【市民会館】&#10;有形固定資産減価償却率最小値テキスト">
          <a:extLst>
            <a:ext uri="{FF2B5EF4-FFF2-40B4-BE49-F238E27FC236}">
              <a16:creationId xmlns:a16="http://schemas.microsoft.com/office/drawing/2014/main" id="{086E99C1-A95F-42D2-A42C-763D83EC111C}"/>
            </a:ext>
          </a:extLst>
        </xdr:cNvPr>
        <xdr:cNvSpPr txBox="1"/>
      </xdr:nvSpPr>
      <xdr:spPr>
        <a:xfrm>
          <a:off x="4216400"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8" name="直線コネクタ 297">
          <a:extLst>
            <a:ext uri="{FF2B5EF4-FFF2-40B4-BE49-F238E27FC236}">
              <a16:creationId xmlns:a16="http://schemas.microsoft.com/office/drawing/2014/main" id="{8D30A690-1E0F-412C-9CAF-28EC9A4C1191}"/>
            </a:ext>
          </a:extLst>
        </xdr:cNvPr>
        <xdr:cNvCxnSpPr/>
      </xdr:nvCxnSpPr>
      <xdr:spPr>
        <a:xfrm>
          <a:off x="4108450" y="18021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96029</xdr:rowOff>
    </xdr:from>
    <xdr:ext cx="405111" cy="259045"/>
    <xdr:sp macro="" textlink="">
      <xdr:nvSpPr>
        <xdr:cNvPr id="299" name="【市民会館】&#10;有形固定資産減価償却率最大値テキスト">
          <a:extLst>
            <a:ext uri="{FF2B5EF4-FFF2-40B4-BE49-F238E27FC236}">
              <a16:creationId xmlns:a16="http://schemas.microsoft.com/office/drawing/2014/main" id="{B4992BCC-0354-459C-AA67-EC10EA0F8012}"/>
            </a:ext>
          </a:extLst>
        </xdr:cNvPr>
        <xdr:cNvSpPr txBox="1"/>
      </xdr:nvSpPr>
      <xdr:spPr>
        <a:xfrm>
          <a:off x="4216400" y="16498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149352</xdr:rowOff>
    </xdr:from>
    <xdr:to>
      <xdr:col>24</xdr:col>
      <xdr:colOff>152400</xdr:colOff>
      <xdr:row>100</xdr:row>
      <xdr:rowOff>149352</xdr:rowOff>
    </xdr:to>
    <xdr:cxnSp macro="">
      <xdr:nvCxnSpPr>
        <xdr:cNvPr id="300" name="直線コネクタ 299">
          <a:extLst>
            <a:ext uri="{FF2B5EF4-FFF2-40B4-BE49-F238E27FC236}">
              <a16:creationId xmlns:a16="http://schemas.microsoft.com/office/drawing/2014/main" id="{9983A2E2-E70D-4D31-93E7-30F0E11AB4C1}"/>
            </a:ext>
          </a:extLst>
        </xdr:cNvPr>
        <xdr:cNvCxnSpPr/>
      </xdr:nvCxnSpPr>
      <xdr:spPr>
        <a:xfrm>
          <a:off x="4108450" y="167228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81551</xdr:rowOff>
    </xdr:from>
    <xdr:ext cx="405111" cy="259045"/>
    <xdr:sp macro="" textlink="">
      <xdr:nvSpPr>
        <xdr:cNvPr id="301" name="【市民会館】&#10;有形固定資産減価償却率平均値テキスト">
          <a:extLst>
            <a:ext uri="{FF2B5EF4-FFF2-40B4-BE49-F238E27FC236}">
              <a16:creationId xmlns:a16="http://schemas.microsoft.com/office/drawing/2014/main" id="{E4CCE360-8FBC-4740-811A-75269C626FD0}"/>
            </a:ext>
          </a:extLst>
        </xdr:cNvPr>
        <xdr:cNvSpPr txBox="1"/>
      </xdr:nvSpPr>
      <xdr:spPr>
        <a:xfrm>
          <a:off x="4216400" y="171694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103124</xdr:rowOff>
    </xdr:from>
    <xdr:to>
      <xdr:col>24</xdr:col>
      <xdr:colOff>114300</xdr:colOff>
      <xdr:row>104</xdr:row>
      <xdr:rowOff>33274</xdr:rowOff>
    </xdr:to>
    <xdr:sp macro="" textlink="">
      <xdr:nvSpPr>
        <xdr:cNvPr id="302" name="フローチャート: 判断 301">
          <a:extLst>
            <a:ext uri="{FF2B5EF4-FFF2-40B4-BE49-F238E27FC236}">
              <a16:creationId xmlns:a16="http://schemas.microsoft.com/office/drawing/2014/main" id="{43C6C54B-1E72-428C-8BB7-C6D376DC4A2F}"/>
            </a:ext>
          </a:extLst>
        </xdr:cNvPr>
        <xdr:cNvSpPr/>
      </xdr:nvSpPr>
      <xdr:spPr>
        <a:xfrm>
          <a:off x="4127500" y="171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71120</xdr:rowOff>
    </xdr:from>
    <xdr:to>
      <xdr:col>20</xdr:col>
      <xdr:colOff>38100</xdr:colOff>
      <xdr:row>104</xdr:row>
      <xdr:rowOff>1270</xdr:rowOff>
    </xdr:to>
    <xdr:sp macro="" textlink="">
      <xdr:nvSpPr>
        <xdr:cNvPr id="303" name="フローチャート: 判断 302">
          <a:extLst>
            <a:ext uri="{FF2B5EF4-FFF2-40B4-BE49-F238E27FC236}">
              <a16:creationId xmlns:a16="http://schemas.microsoft.com/office/drawing/2014/main" id="{7A242EBA-F737-4A2E-B213-12443449E48B}"/>
            </a:ext>
          </a:extLst>
        </xdr:cNvPr>
        <xdr:cNvSpPr/>
      </xdr:nvSpPr>
      <xdr:spPr>
        <a:xfrm>
          <a:off x="3384550" y="17158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304" name="フローチャート: 判断 303">
          <a:extLst>
            <a:ext uri="{FF2B5EF4-FFF2-40B4-BE49-F238E27FC236}">
              <a16:creationId xmlns:a16="http://schemas.microsoft.com/office/drawing/2014/main" id="{33DFD349-66AE-4D75-ACB6-3000E3689EA9}"/>
            </a:ext>
          </a:extLst>
        </xdr:cNvPr>
        <xdr:cNvSpPr/>
      </xdr:nvSpPr>
      <xdr:spPr>
        <a:xfrm>
          <a:off x="2571750" y="1712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144272</xdr:rowOff>
    </xdr:from>
    <xdr:to>
      <xdr:col>10</xdr:col>
      <xdr:colOff>165100</xdr:colOff>
      <xdr:row>103</xdr:row>
      <xdr:rowOff>74422</xdr:rowOff>
    </xdr:to>
    <xdr:sp macro="" textlink="">
      <xdr:nvSpPr>
        <xdr:cNvPr id="305" name="フローチャート: 判断 304">
          <a:extLst>
            <a:ext uri="{FF2B5EF4-FFF2-40B4-BE49-F238E27FC236}">
              <a16:creationId xmlns:a16="http://schemas.microsoft.com/office/drawing/2014/main" id="{3B717D7D-CF2C-4BE0-B1F7-4F6306BC7B05}"/>
            </a:ext>
          </a:extLst>
        </xdr:cNvPr>
        <xdr:cNvSpPr/>
      </xdr:nvSpPr>
      <xdr:spPr>
        <a:xfrm>
          <a:off x="1778000" y="170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153415</xdr:rowOff>
    </xdr:from>
    <xdr:to>
      <xdr:col>6</xdr:col>
      <xdr:colOff>38100</xdr:colOff>
      <xdr:row>103</xdr:row>
      <xdr:rowOff>83565</xdr:rowOff>
    </xdr:to>
    <xdr:sp macro="" textlink="">
      <xdr:nvSpPr>
        <xdr:cNvPr id="306" name="フローチャート: 判断 305">
          <a:extLst>
            <a:ext uri="{FF2B5EF4-FFF2-40B4-BE49-F238E27FC236}">
              <a16:creationId xmlns:a16="http://schemas.microsoft.com/office/drawing/2014/main" id="{40313C51-A2F0-4798-BBB7-0270B89F9C21}"/>
            </a:ext>
          </a:extLst>
        </xdr:cNvPr>
        <xdr:cNvSpPr/>
      </xdr:nvSpPr>
      <xdr:spPr>
        <a:xfrm>
          <a:off x="984250" y="17069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A6B5DED1-5B2A-4A65-8C58-320B5296ACD0}"/>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2D8DBE63-0C92-49B4-9CD3-4354624C67D7}"/>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8825923A-9822-4306-9B21-B0E3B922EE2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A6DADE0A-DF9A-4F09-AB72-34D31688BF8E}"/>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9209245F-0D7E-4616-8880-0C47EADE2D44}"/>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125985</xdr:rowOff>
    </xdr:from>
    <xdr:to>
      <xdr:col>24</xdr:col>
      <xdr:colOff>114300</xdr:colOff>
      <xdr:row>103</xdr:row>
      <xdr:rowOff>56135</xdr:rowOff>
    </xdr:to>
    <xdr:sp macro="" textlink="">
      <xdr:nvSpPr>
        <xdr:cNvPr id="312" name="楕円 311">
          <a:extLst>
            <a:ext uri="{FF2B5EF4-FFF2-40B4-BE49-F238E27FC236}">
              <a16:creationId xmlns:a16="http://schemas.microsoft.com/office/drawing/2014/main" id="{BDA81046-767D-4856-BCD1-5F229C5BC045}"/>
            </a:ext>
          </a:extLst>
        </xdr:cNvPr>
        <xdr:cNvSpPr/>
      </xdr:nvSpPr>
      <xdr:spPr>
        <a:xfrm>
          <a:off x="4127500" y="170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148862</xdr:rowOff>
    </xdr:from>
    <xdr:ext cx="405111" cy="259045"/>
    <xdr:sp macro="" textlink="">
      <xdr:nvSpPr>
        <xdr:cNvPr id="313" name="【市民会館】&#10;有形固定資産減価償却率該当値テキスト">
          <a:extLst>
            <a:ext uri="{FF2B5EF4-FFF2-40B4-BE49-F238E27FC236}">
              <a16:creationId xmlns:a16="http://schemas.microsoft.com/office/drawing/2014/main" id="{B068DB22-C8FA-4F3D-BBF8-0ADECB4305E1}"/>
            </a:ext>
          </a:extLst>
        </xdr:cNvPr>
        <xdr:cNvSpPr txBox="1"/>
      </xdr:nvSpPr>
      <xdr:spPr>
        <a:xfrm>
          <a:off x="4216400" y="1689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75692</xdr:rowOff>
    </xdr:from>
    <xdr:to>
      <xdr:col>20</xdr:col>
      <xdr:colOff>38100</xdr:colOff>
      <xdr:row>103</xdr:row>
      <xdr:rowOff>5842</xdr:rowOff>
    </xdr:to>
    <xdr:sp macro="" textlink="">
      <xdr:nvSpPr>
        <xdr:cNvPr id="314" name="楕円 313">
          <a:extLst>
            <a:ext uri="{FF2B5EF4-FFF2-40B4-BE49-F238E27FC236}">
              <a16:creationId xmlns:a16="http://schemas.microsoft.com/office/drawing/2014/main" id="{48387962-3F25-4B02-B813-0B4B4D4AC795}"/>
            </a:ext>
          </a:extLst>
        </xdr:cNvPr>
        <xdr:cNvSpPr/>
      </xdr:nvSpPr>
      <xdr:spPr>
        <a:xfrm>
          <a:off x="3384550" y="169920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126492</xdr:rowOff>
    </xdr:from>
    <xdr:to>
      <xdr:col>24</xdr:col>
      <xdr:colOff>63500</xdr:colOff>
      <xdr:row>103</xdr:row>
      <xdr:rowOff>5335</xdr:rowOff>
    </xdr:to>
    <xdr:cxnSp macro="">
      <xdr:nvCxnSpPr>
        <xdr:cNvPr id="315" name="直線コネクタ 314">
          <a:extLst>
            <a:ext uri="{FF2B5EF4-FFF2-40B4-BE49-F238E27FC236}">
              <a16:creationId xmlns:a16="http://schemas.microsoft.com/office/drawing/2014/main" id="{CFF90259-094C-4DE5-BD8E-8B7ACA39ED89}"/>
            </a:ext>
          </a:extLst>
        </xdr:cNvPr>
        <xdr:cNvCxnSpPr/>
      </xdr:nvCxnSpPr>
      <xdr:spPr>
        <a:xfrm>
          <a:off x="3429000" y="17042892"/>
          <a:ext cx="7493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25400</xdr:rowOff>
    </xdr:from>
    <xdr:to>
      <xdr:col>15</xdr:col>
      <xdr:colOff>101600</xdr:colOff>
      <xdr:row>102</xdr:row>
      <xdr:rowOff>127000</xdr:rowOff>
    </xdr:to>
    <xdr:sp macro="" textlink="">
      <xdr:nvSpPr>
        <xdr:cNvPr id="316" name="楕円 315">
          <a:extLst>
            <a:ext uri="{FF2B5EF4-FFF2-40B4-BE49-F238E27FC236}">
              <a16:creationId xmlns:a16="http://schemas.microsoft.com/office/drawing/2014/main" id="{0F40C324-608A-43C1-8B33-E761FE067BB0}"/>
            </a:ext>
          </a:extLst>
        </xdr:cNvPr>
        <xdr:cNvSpPr/>
      </xdr:nvSpPr>
      <xdr:spPr>
        <a:xfrm>
          <a:off x="257175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76200</xdr:rowOff>
    </xdr:from>
    <xdr:to>
      <xdr:col>19</xdr:col>
      <xdr:colOff>177800</xdr:colOff>
      <xdr:row>102</xdr:row>
      <xdr:rowOff>126492</xdr:rowOff>
    </xdr:to>
    <xdr:cxnSp macro="">
      <xdr:nvCxnSpPr>
        <xdr:cNvPr id="317" name="直線コネクタ 316">
          <a:extLst>
            <a:ext uri="{FF2B5EF4-FFF2-40B4-BE49-F238E27FC236}">
              <a16:creationId xmlns:a16="http://schemas.microsoft.com/office/drawing/2014/main" id="{220AB9D8-99A6-49E0-B18C-E3A4E29DF601}"/>
            </a:ext>
          </a:extLst>
        </xdr:cNvPr>
        <xdr:cNvCxnSpPr/>
      </xdr:nvCxnSpPr>
      <xdr:spPr>
        <a:xfrm>
          <a:off x="2622550" y="16992600"/>
          <a:ext cx="8064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146558</xdr:rowOff>
    </xdr:from>
    <xdr:to>
      <xdr:col>10</xdr:col>
      <xdr:colOff>165100</xdr:colOff>
      <xdr:row>102</xdr:row>
      <xdr:rowOff>76708</xdr:rowOff>
    </xdr:to>
    <xdr:sp macro="" textlink="">
      <xdr:nvSpPr>
        <xdr:cNvPr id="318" name="楕円 317">
          <a:extLst>
            <a:ext uri="{FF2B5EF4-FFF2-40B4-BE49-F238E27FC236}">
              <a16:creationId xmlns:a16="http://schemas.microsoft.com/office/drawing/2014/main" id="{1CE6D854-87CA-4365-A750-1D34D7BA447F}"/>
            </a:ext>
          </a:extLst>
        </xdr:cNvPr>
        <xdr:cNvSpPr/>
      </xdr:nvSpPr>
      <xdr:spPr>
        <a:xfrm>
          <a:off x="1778000" y="168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25908</xdr:rowOff>
    </xdr:from>
    <xdr:to>
      <xdr:col>15</xdr:col>
      <xdr:colOff>50800</xdr:colOff>
      <xdr:row>102</xdr:row>
      <xdr:rowOff>76200</xdr:rowOff>
    </xdr:to>
    <xdr:cxnSp macro="">
      <xdr:nvCxnSpPr>
        <xdr:cNvPr id="319" name="直線コネクタ 318">
          <a:extLst>
            <a:ext uri="{FF2B5EF4-FFF2-40B4-BE49-F238E27FC236}">
              <a16:creationId xmlns:a16="http://schemas.microsoft.com/office/drawing/2014/main" id="{CEB6B239-A126-47CF-A36E-8E41745FCFF2}"/>
            </a:ext>
          </a:extLst>
        </xdr:cNvPr>
        <xdr:cNvCxnSpPr/>
      </xdr:nvCxnSpPr>
      <xdr:spPr>
        <a:xfrm>
          <a:off x="1828800" y="16942308"/>
          <a:ext cx="79375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96265</xdr:rowOff>
    </xdr:from>
    <xdr:to>
      <xdr:col>6</xdr:col>
      <xdr:colOff>38100</xdr:colOff>
      <xdr:row>102</xdr:row>
      <xdr:rowOff>26415</xdr:rowOff>
    </xdr:to>
    <xdr:sp macro="" textlink="">
      <xdr:nvSpPr>
        <xdr:cNvPr id="320" name="楕円 319">
          <a:extLst>
            <a:ext uri="{FF2B5EF4-FFF2-40B4-BE49-F238E27FC236}">
              <a16:creationId xmlns:a16="http://schemas.microsoft.com/office/drawing/2014/main" id="{6213D92A-55D0-4122-AFC1-78A62B457C51}"/>
            </a:ext>
          </a:extLst>
        </xdr:cNvPr>
        <xdr:cNvSpPr/>
      </xdr:nvSpPr>
      <xdr:spPr>
        <a:xfrm>
          <a:off x="984250" y="168412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147065</xdr:rowOff>
    </xdr:from>
    <xdr:to>
      <xdr:col>10</xdr:col>
      <xdr:colOff>114300</xdr:colOff>
      <xdr:row>102</xdr:row>
      <xdr:rowOff>25908</xdr:rowOff>
    </xdr:to>
    <xdr:cxnSp macro="">
      <xdr:nvCxnSpPr>
        <xdr:cNvPr id="321" name="直線コネクタ 320">
          <a:extLst>
            <a:ext uri="{FF2B5EF4-FFF2-40B4-BE49-F238E27FC236}">
              <a16:creationId xmlns:a16="http://schemas.microsoft.com/office/drawing/2014/main" id="{208EB58C-7AA5-49E3-AFB0-4E8A3D505A71}"/>
            </a:ext>
          </a:extLst>
        </xdr:cNvPr>
        <xdr:cNvCxnSpPr/>
      </xdr:nvCxnSpPr>
      <xdr:spPr>
        <a:xfrm>
          <a:off x="1028700" y="16892015"/>
          <a:ext cx="8001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163847</xdr:rowOff>
    </xdr:from>
    <xdr:ext cx="405111" cy="259045"/>
    <xdr:sp macro="" textlink="">
      <xdr:nvSpPr>
        <xdr:cNvPr id="322" name="n_1aveValue【市民会館】&#10;有形固定資産減価償却率">
          <a:extLst>
            <a:ext uri="{FF2B5EF4-FFF2-40B4-BE49-F238E27FC236}">
              <a16:creationId xmlns:a16="http://schemas.microsoft.com/office/drawing/2014/main" id="{4B860F4E-39B9-4D90-BC7E-EFD3FFE11BF3}"/>
            </a:ext>
          </a:extLst>
        </xdr:cNvPr>
        <xdr:cNvSpPr txBox="1"/>
      </xdr:nvSpPr>
      <xdr:spPr>
        <a:xfrm>
          <a:off x="3239144" y="1725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129557</xdr:rowOff>
    </xdr:from>
    <xdr:ext cx="405111" cy="259045"/>
    <xdr:sp macro="" textlink="">
      <xdr:nvSpPr>
        <xdr:cNvPr id="323" name="n_2aveValue【市民会館】&#10;有形固定資産減価償却率">
          <a:extLst>
            <a:ext uri="{FF2B5EF4-FFF2-40B4-BE49-F238E27FC236}">
              <a16:creationId xmlns:a16="http://schemas.microsoft.com/office/drawing/2014/main" id="{BCCBBA5E-5A18-4510-8B8E-4DA9198BCC61}"/>
            </a:ext>
          </a:extLst>
        </xdr:cNvPr>
        <xdr:cNvSpPr txBox="1"/>
      </xdr:nvSpPr>
      <xdr:spPr>
        <a:xfrm>
          <a:off x="2439044" y="1721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65549</xdr:rowOff>
    </xdr:from>
    <xdr:ext cx="405111" cy="259045"/>
    <xdr:sp macro="" textlink="">
      <xdr:nvSpPr>
        <xdr:cNvPr id="324" name="n_3aveValue【市民会館】&#10;有形固定資産減価償却率">
          <a:extLst>
            <a:ext uri="{FF2B5EF4-FFF2-40B4-BE49-F238E27FC236}">
              <a16:creationId xmlns:a16="http://schemas.microsoft.com/office/drawing/2014/main" id="{8D1FB3E4-CC17-46FC-9247-49AC85348B5C}"/>
            </a:ext>
          </a:extLst>
        </xdr:cNvPr>
        <xdr:cNvSpPr txBox="1"/>
      </xdr:nvSpPr>
      <xdr:spPr>
        <a:xfrm>
          <a:off x="1645294" y="17153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74692</xdr:rowOff>
    </xdr:from>
    <xdr:ext cx="405111" cy="259045"/>
    <xdr:sp macro="" textlink="">
      <xdr:nvSpPr>
        <xdr:cNvPr id="325" name="n_4aveValue【市民会館】&#10;有形固定資産減価償却率">
          <a:extLst>
            <a:ext uri="{FF2B5EF4-FFF2-40B4-BE49-F238E27FC236}">
              <a16:creationId xmlns:a16="http://schemas.microsoft.com/office/drawing/2014/main" id="{C854BA25-29A1-426E-98C6-FBED492FE087}"/>
            </a:ext>
          </a:extLst>
        </xdr:cNvPr>
        <xdr:cNvSpPr txBox="1"/>
      </xdr:nvSpPr>
      <xdr:spPr>
        <a:xfrm>
          <a:off x="851544" y="17162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22369</xdr:rowOff>
    </xdr:from>
    <xdr:ext cx="405111" cy="259045"/>
    <xdr:sp macro="" textlink="">
      <xdr:nvSpPr>
        <xdr:cNvPr id="326" name="n_1mainValue【市民会館】&#10;有形固定資産減価償却率">
          <a:extLst>
            <a:ext uri="{FF2B5EF4-FFF2-40B4-BE49-F238E27FC236}">
              <a16:creationId xmlns:a16="http://schemas.microsoft.com/office/drawing/2014/main" id="{8277078F-7C98-443A-AC63-D07DC54C317F}"/>
            </a:ext>
          </a:extLst>
        </xdr:cNvPr>
        <xdr:cNvSpPr txBox="1"/>
      </xdr:nvSpPr>
      <xdr:spPr>
        <a:xfrm>
          <a:off x="3239144" y="1676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143527</xdr:rowOff>
    </xdr:from>
    <xdr:ext cx="405111" cy="259045"/>
    <xdr:sp macro="" textlink="">
      <xdr:nvSpPr>
        <xdr:cNvPr id="327" name="n_2mainValue【市民会館】&#10;有形固定資産減価償却率">
          <a:extLst>
            <a:ext uri="{FF2B5EF4-FFF2-40B4-BE49-F238E27FC236}">
              <a16:creationId xmlns:a16="http://schemas.microsoft.com/office/drawing/2014/main" id="{8862B675-E2E3-4582-BDB4-F5315BC780C6}"/>
            </a:ext>
          </a:extLst>
        </xdr:cNvPr>
        <xdr:cNvSpPr txBox="1"/>
      </xdr:nvSpPr>
      <xdr:spPr>
        <a:xfrm>
          <a:off x="2439044" y="1671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93235</xdr:rowOff>
    </xdr:from>
    <xdr:ext cx="405111" cy="259045"/>
    <xdr:sp macro="" textlink="">
      <xdr:nvSpPr>
        <xdr:cNvPr id="328" name="n_3mainValue【市民会館】&#10;有形固定資産減価償却率">
          <a:extLst>
            <a:ext uri="{FF2B5EF4-FFF2-40B4-BE49-F238E27FC236}">
              <a16:creationId xmlns:a16="http://schemas.microsoft.com/office/drawing/2014/main" id="{90C11E12-0C16-4B8E-97AA-E109AED50F3A}"/>
            </a:ext>
          </a:extLst>
        </xdr:cNvPr>
        <xdr:cNvSpPr txBox="1"/>
      </xdr:nvSpPr>
      <xdr:spPr>
        <a:xfrm>
          <a:off x="1645294" y="166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42942</xdr:rowOff>
    </xdr:from>
    <xdr:ext cx="405111" cy="259045"/>
    <xdr:sp macro="" textlink="">
      <xdr:nvSpPr>
        <xdr:cNvPr id="329" name="n_4mainValue【市民会館】&#10;有形固定資産減価償却率">
          <a:extLst>
            <a:ext uri="{FF2B5EF4-FFF2-40B4-BE49-F238E27FC236}">
              <a16:creationId xmlns:a16="http://schemas.microsoft.com/office/drawing/2014/main" id="{493C0164-2A22-407C-9849-3A42E165EC58}"/>
            </a:ext>
          </a:extLst>
        </xdr:cNvPr>
        <xdr:cNvSpPr txBox="1"/>
      </xdr:nvSpPr>
      <xdr:spPr>
        <a:xfrm>
          <a:off x="851544" y="1661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0" name="正方形/長方形 329">
          <a:extLst>
            <a:ext uri="{FF2B5EF4-FFF2-40B4-BE49-F238E27FC236}">
              <a16:creationId xmlns:a16="http://schemas.microsoft.com/office/drawing/2014/main" id="{C31D02C6-B0BD-4EAC-BF97-BDB541172D3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1" name="正方形/長方形 330">
          <a:extLst>
            <a:ext uri="{FF2B5EF4-FFF2-40B4-BE49-F238E27FC236}">
              <a16:creationId xmlns:a16="http://schemas.microsoft.com/office/drawing/2014/main" id="{99B48840-B112-417D-A80D-9004B4351C64}"/>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2" name="正方形/長方形 331">
          <a:extLst>
            <a:ext uri="{FF2B5EF4-FFF2-40B4-BE49-F238E27FC236}">
              <a16:creationId xmlns:a16="http://schemas.microsoft.com/office/drawing/2014/main" id="{5279718F-7FD3-4DED-87FA-5730A4737A4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3" name="正方形/長方形 332">
          <a:extLst>
            <a:ext uri="{FF2B5EF4-FFF2-40B4-BE49-F238E27FC236}">
              <a16:creationId xmlns:a16="http://schemas.microsoft.com/office/drawing/2014/main" id="{EF7C4CD2-14AC-45C5-8079-9C5A71E0A5F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4" name="正方形/長方形 333">
          <a:extLst>
            <a:ext uri="{FF2B5EF4-FFF2-40B4-BE49-F238E27FC236}">
              <a16:creationId xmlns:a16="http://schemas.microsoft.com/office/drawing/2014/main" id="{D982AFD1-D6B0-412B-A805-F40DFB9F282A}"/>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5" name="正方形/長方形 334">
          <a:extLst>
            <a:ext uri="{FF2B5EF4-FFF2-40B4-BE49-F238E27FC236}">
              <a16:creationId xmlns:a16="http://schemas.microsoft.com/office/drawing/2014/main" id="{3B57F7FA-1518-44E9-BEBE-C9DF4C6F4FD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6" name="正方形/長方形 335">
          <a:extLst>
            <a:ext uri="{FF2B5EF4-FFF2-40B4-BE49-F238E27FC236}">
              <a16:creationId xmlns:a16="http://schemas.microsoft.com/office/drawing/2014/main" id="{8F44FE06-7044-41C0-9407-189B3831F525}"/>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902FE4CD-2CBB-4A13-A3DB-F99FADC3A169}"/>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8" name="テキスト ボックス 337">
          <a:extLst>
            <a:ext uri="{FF2B5EF4-FFF2-40B4-BE49-F238E27FC236}">
              <a16:creationId xmlns:a16="http://schemas.microsoft.com/office/drawing/2014/main" id="{857F5596-C87E-4499-8B69-D91A5704EF5B}"/>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9" name="直線コネクタ 338">
          <a:extLst>
            <a:ext uri="{FF2B5EF4-FFF2-40B4-BE49-F238E27FC236}">
              <a16:creationId xmlns:a16="http://schemas.microsoft.com/office/drawing/2014/main" id="{46BD69C9-814D-4176-AEB6-DD5F5BAB1C1C}"/>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0" name="直線コネクタ 339">
          <a:extLst>
            <a:ext uri="{FF2B5EF4-FFF2-40B4-BE49-F238E27FC236}">
              <a16:creationId xmlns:a16="http://schemas.microsoft.com/office/drawing/2014/main" id="{A978FC07-82DC-43B7-B193-19F373AC960B}"/>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970AEE47-A3EE-4698-9FDD-D972CFF898A0}"/>
            </a:ext>
          </a:extLst>
        </xdr:cNvPr>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2" name="直線コネクタ 341">
          <a:extLst>
            <a:ext uri="{FF2B5EF4-FFF2-40B4-BE49-F238E27FC236}">
              <a16:creationId xmlns:a16="http://schemas.microsoft.com/office/drawing/2014/main" id="{1CA68CD2-F83D-4492-ABFF-3E9D9F40799F}"/>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3" name="テキスト ボックス 342">
          <a:extLst>
            <a:ext uri="{FF2B5EF4-FFF2-40B4-BE49-F238E27FC236}">
              <a16:creationId xmlns:a16="http://schemas.microsoft.com/office/drawing/2014/main" id="{6194DD7F-25EF-4ABF-9691-D4DDC76763E5}"/>
            </a:ext>
          </a:extLst>
        </xdr:cNvPr>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4" name="直線コネクタ 343">
          <a:extLst>
            <a:ext uri="{FF2B5EF4-FFF2-40B4-BE49-F238E27FC236}">
              <a16:creationId xmlns:a16="http://schemas.microsoft.com/office/drawing/2014/main" id="{7EA1E074-96B9-46F3-B88D-0E74C9ED5872}"/>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5" name="テキスト ボックス 344">
          <a:extLst>
            <a:ext uri="{FF2B5EF4-FFF2-40B4-BE49-F238E27FC236}">
              <a16:creationId xmlns:a16="http://schemas.microsoft.com/office/drawing/2014/main" id="{64D368C5-7A2B-4F4E-9995-7BCBF01396AB}"/>
            </a:ext>
          </a:extLst>
        </xdr:cNvPr>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6" name="直線コネクタ 345">
          <a:extLst>
            <a:ext uri="{FF2B5EF4-FFF2-40B4-BE49-F238E27FC236}">
              <a16:creationId xmlns:a16="http://schemas.microsoft.com/office/drawing/2014/main" id="{DEC2494A-C1C7-477F-9DB7-3794029E016E}"/>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7" name="テキスト ボックス 346">
          <a:extLst>
            <a:ext uri="{FF2B5EF4-FFF2-40B4-BE49-F238E27FC236}">
              <a16:creationId xmlns:a16="http://schemas.microsoft.com/office/drawing/2014/main" id="{260623BF-5E36-4F31-B522-9BEE2B3D603A}"/>
            </a:ext>
          </a:extLst>
        </xdr:cNvPr>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8" name="直線コネクタ 347">
          <a:extLst>
            <a:ext uri="{FF2B5EF4-FFF2-40B4-BE49-F238E27FC236}">
              <a16:creationId xmlns:a16="http://schemas.microsoft.com/office/drawing/2014/main" id="{74BCCBA1-F9E8-4766-A12F-DF1D0BC9F202}"/>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9" name="テキスト ボックス 348">
          <a:extLst>
            <a:ext uri="{FF2B5EF4-FFF2-40B4-BE49-F238E27FC236}">
              <a16:creationId xmlns:a16="http://schemas.microsoft.com/office/drawing/2014/main" id="{25BE550B-C389-49AE-8E6B-B5C1D63D02B6}"/>
            </a:ext>
          </a:extLst>
        </xdr:cNvPr>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0" name="直線コネクタ 349">
          <a:extLst>
            <a:ext uri="{FF2B5EF4-FFF2-40B4-BE49-F238E27FC236}">
              <a16:creationId xmlns:a16="http://schemas.microsoft.com/office/drawing/2014/main" id="{A3E842E4-C5DE-4B86-A841-50FD5748E5A2}"/>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1" name="テキスト ボックス 350">
          <a:extLst>
            <a:ext uri="{FF2B5EF4-FFF2-40B4-BE49-F238E27FC236}">
              <a16:creationId xmlns:a16="http://schemas.microsoft.com/office/drawing/2014/main" id="{9DE3D45D-6A57-4CC8-B433-774CC11FE0BA}"/>
            </a:ext>
          </a:extLst>
        </xdr:cNvPr>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2" name="直線コネクタ 351">
          <a:extLst>
            <a:ext uri="{FF2B5EF4-FFF2-40B4-BE49-F238E27FC236}">
              <a16:creationId xmlns:a16="http://schemas.microsoft.com/office/drawing/2014/main" id="{596DE7C6-B949-4C0E-BCD4-9D8395609C21}"/>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3" name="テキスト ボックス 352">
          <a:extLst>
            <a:ext uri="{FF2B5EF4-FFF2-40B4-BE49-F238E27FC236}">
              <a16:creationId xmlns:a16="http://schemas.microsoft.com/office/drawing/2014/main" id="{C51ACCFF-EF3E-4613-9BD0-BBF5E6654501}"/>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4" name="【市民会館】&#10;一人当たり面積グラフ枠">
          <a:extLst>
            <a:ext uri="{FF2B5EF4-FFF2-40B4-BE49-F238E27FC236}">
              <a16:creationId xmlns:a16="http://schemas.microsoft.com/office/drawing/2014/main" id="{52FD6FCE-83EA-4BCC-99AB-7A0A6D6AADD8}"/>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85998</xdr:rowOff>
    </xdr:from>
    <xdr:to>
      <xdr:col>54</xdr:col>
      <xdr:colOff>189865</xdr:colOff>
      <xdr:row>108</xdr:row>
      <xdr:rowOff>10886</xdr:rowOff>
    </xdr:to>
    <xdr:cxnSp macro="">
      <xdr:nvCxnSpPr>
        <xdr:cNvPr id="355" name="直線コネクタ 354">
          <a:extLst>
            <a:ext uri="{FF2B5EF4-FFF2-40B4-BE49-F238E27FC236}">
              <a16:creationId xmlns:a16="http://schemas.microsoft.com/office/drawing/2014/main" id="{25C2DC42-6B3D-4C46-A80C-2BF5DC3841A1}"/>
            </a:ext>
          </a:extLst>
        </xdr:cNvPr>
        <xdr:cNvCxnSpPr/>
      </xdr:nvCxnSpPr>
      <xdr:spPr>
        <a:xfrm flipV="1">
          <a:off x="9429115" y="16659498"/>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356" name="【市民会館】&#10;一人当たり面積最小値テキスト">
          <a:extLst>
            <a:ext uri="{FF2B5EF4-FFF2-40B4-BE49-F238E27FC236}">
              <a16:creationId xmlns:a16="http://schemas.microsoft.com/office/drawing/2014/main" id="{3F2119B6-E032-4967-B0C0-AA5D12FD9587}"/>
            </a:ext>
          </a:extLst>
        </xdr:cNvPr>
        <xdr:cNvSpPr txBox="1"/>
      </xdr:nvSpPr>
      <xdr:spPr>
        <a:xfrm>
          <a:off x="9467850" y="1795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357" name="直線コネクタ 356">
          <a:extLst>
            <a:ext uri="{FF2B5EF4-FFF2-40B4-BE49-F238E27FC236}">
              <a16:creationId xmlns:a16="http://schemas.microsoft.com/office/drawing/2014/main" id="{89A67FCD-B3B3-4C2B-8927-0E24A26DDD6F}"/>
            </a:ext>
          </a:extLst>
        </xdr:cNvPr>
        <xdr:cNvCxnSpPr/>
      </xdr:nvCxnSpPr>
      <xdr:spPr>
        <a:xfrm>
          <a:off x="9359900" y="17955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32675</xdr:rowOff>
    </xdr:from>
    <xdr:ext cx="469744" cy="259045"/>
    <xdr:sp macro="" textlink="">
      <xdr:nvSpPr>
        <xdr:cNvPr id="358" name="【市民会館】&#10;一人当たり面積最大値テキスト">
          <a:extLst>
            <a:ext uri="{FF2B5EF4-FFF2-40B4-BE49-F238E27FC236}">
              <a16:creationId xmlns:a16="http://schemas.microsoft.com/office/drawing/2014/main" id="{9A984EDC-BC96-4577-86C3-3AE962A74E54}"/>
            </a:ext>
          </a:extLst>
        </xdr:cNvPr>
        <xdr:cNvSpPr txBox="1"/>
      </xdr:nvSpPr>
      <xdr:spPr>
        <a:xfrm>
          <a:off x="9467850" y="164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85998</xdr:rowOff>
    </xdr:from>
    <xdr:to>
      <xdr:col>55</xdr:col>
      <xdr:colOff>88900</xdr:colOff>
      <xdr:row>100</xdr:row>
      <xdr:rowOff>85998</xdr:rowOff>
    </xdr:to>
    <xdr:cxnSp macro="">
      <xdr:nvCxnSpPr>
        <xdr:cNvPr id="359" name="直線コネクタ 358">
          <a:extLst>
            <a:ext uri="{FF2B5EF4-FFF2-40B4-BE49-F238E27FC236}">
              <a16:creationId xmlns:a16="http://schemas.microsoft.com/office/drawing/2014/main" id="{6E7B2F17-0CF5-417C-ABF6-D3C7FC6B63E7}"/>
            </a:ext>
          </a:extLst>
        </xdr:cNvPr>
        <xdr:cNvCxnSpPr/>
      </xdr:nvCxnSpPr>
      <xdr:spPr>
        <a:xfrm>
          <a:off x="9359900" y="166594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168746</xdr:rowOff>
    </xdr:from>
    <xdr:ext cx="469744" cy="259045"/>
    <xdr:sp macro="" textlink="">
      <xdr:nvSpPr>
        <xdr:cNvPr id="360" name="【市民会館】&#10;一人当たり面積平均値テキスト">
          <a:extLst>
            <a:ext uri="{FF2B5EF4-FFF2-40B4-BE49-F238E27FC236}">
              <a16:creationId xmlns:a16="http://schemas.microsoft.com/office/drawing/2014/main" id="{F15CECFE-C63B-48D7-B2C4-B7FBE9A8AF5A}"/>
            </a:ext>
          </a:extLst>
        </xdr:cNvPr>
        <xdr:cNvSpPr txBox="1"/>
      </xdr:nvSpPr>
      <xdr:spPr>
        <a:xfrm>
          <a:off x="9467850" y="1725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18869</xdr:rowOff>
    </xdr:from>
    <xdr:to>
      <xdr:col>55</xdr:col>
      <xdr:colOff>50800</xdr:colOff>
      <xdr:row>104</xdr:row>
      <xdr:rowOff>120469</xdr:rowOff>
    </xdr:to>
    <xdr:sp macro="" textlink="">
      <xdr:nvSpPr>
        <xdr:cNvPr id="361" name="フローチャート: 判断 360">
          <a:extLst>
            <a:ext uri="{FF2B5EF4-FFF2-40B4-BE49-F238E27FC236}">
              <a16:creationId xmlns:a16="http://schemas.microsoft.com/office/drawing/2014/main" id="{8CCEA198-68BC-4179-B24B-D72EB61B2BE9}"/>
            </a:ext>
          </a:extLst>
        </xdr:cNvPr>
        <xdr:cNvSpPr/>
      </xdr:nvSpPr>
      <xdr:spPr>
        <a:xfrm>
          <a:off x="9398000" y="172781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22134</xdr:rowOff>
    </xdr:from>
    <xdr:to>
      <xdr:col>50</xdr:col>
      <xdr:colOff>165100</xdr:colOff>
      <xdr:row>104</xdr:row>
      <xdr:rowOff>123734</xdr:rowOff>
    </xdr:to>
    <xdr:sp macro="" textlink="">
      <xdr:nvSpPr>
        <xdr:cNvPr id="362" name="フローチャート: 判断 361">
          <a:extLst>
            <a:ext uri="{FF2B5EF4-FFF2-40B4-BE49-F238E27FC236}">
              <a16:creationId xmlns:a16="http://schemas.microsoft.com/office/drawing/2014/main" id="{B56F1833-33D5-478F-8A33-6FF96A2124E5}"/>
            </a:ext>
          </a:extLst>
        </xdr:cNvPr>
        <xdr:cNvSpPr/>
      </xdr:nvSpPr>
      <xdr:spPr>
        <a:xfrm>
          <a:off x="8636000" y="17281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51526</xdr:rowOff>
    </xdr:from>
    <xdr:to>
      <xdr:col>46</xdr:col>
      <xdr:colOff>38100</xdr:colOff>
      <xdr:row>104</xdr:row>
      <xdr:rowOff>153126</xdr:rowOff>
    </xdr:to>
    <xdr:sp macro="" textlink="">
      <xdr:nvSpPr>
        <xdr:cNvPr id="363" name="フローチャート: 判断 362">
          <a:extLst>
            <a:ext uri="{FF2B5EF4-FFF2-40B4-BE49-F238E27FC236}">
              <a16:creationId xmlns:a16="http://schemas.microsoft.com/office/drawing/2014/main" id="{02E3FF78-7AE9-4AF1-A3AB-1FE070B94D9F}"/>
            </a:ext>
          </a:extLst>
        </xdr:cNvPr>
        <xdr:cNvSpPr/>
      </xdr:nvSpPr>
      <xdr:spPr>
        <a:xfrm>
          <a:off x="7842250" y="173108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90714</xdr:rowOff>
    </xdr:from>
    <xdr:to>
      <xdr:col>41</xdr:col>
      <xdr:colOff>101600</xdr:colOff>
      <xdr:row>105</xdr:row>
      <xdr:rowOff>20864</xdr:rowOff>
    </xdr:to>
    <xdr:sp macro="" textlink="">
      <xdr:nvSpPr>
        <xdr:cNvPr id="364" name="フローチャート: 判断 363">
          <a:extLst>
            <a:ext uri="{FF2B5EF4-FFF2-40B4-BE49-F238E27FC236}">
              <a16:creationId xmlns:a16="http://schemas.microsoft.com/office/drawing/2014/main" id="{9F76E163-81A7-4A0E-860E-625AB5B9C588}"/>
            </a:ext>
          </a:extLst>
        </xdr:cNvPr>
        <xdr:cNvSpPr/>
      </xdr:nvSpPr>
      <xdr:spPr>
        <a:xfrm>
          <a:off x="702945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31931</xdr:rowOff>
    </xdr:from>
    <xdr:to>
      <xdr:col>36</xdr:col>
      <xdr:colOff>165100</xdr:colOff>
      <xdr:row>104</xdr:row>
      <xdr:rowOff>133531</xdr:rowOff>
    </xdr:to>
    <xdr:sp macro="" textlink="">
      <xdr:nvSpPr>
        <xdr:cNvPr id="365" name="フローチャート: 判断 364">
          <a:extLst>
            <a:ext uri="{FF2B5EF4-FFF2-40B4-BE49-F238E27FC236}">
              <a16:creationId xmlns:a16="http://schemas.microsoft.com/office/drawing/2014/main" id="{252F0D80-23A6-47C5-92C9-4FA893C0EF50}"/>
            </a:ext>
          </a:extLst>
        </xdr:cNvPr>
        <xdr:cNvSpPr/>
      </xdr:nvSpPr>
      <xdr:spPr>
        <a:xfrm>
          <a:off x="6235700" y="172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4A30174B-79AE-44AE-AC8A-E1EDFF86D398}"/>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C7D8F81-BC32-49B9-93ED-3CF2112798A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45664223-ED64-40E7-BE13-601D40620CCD}"/>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44A5439-FED2-4675-811E-7763A8753CEA}"/>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F1652B8-B369-4876-A7D5-F70B309223CC}"/>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35198</xdr:rowOff>
    </xdr:from>
    <xdr:to>
      <xdr:col>55</xdr:col>
      <xdr:colOff>50800</xdr:colOff>
      <xdr:row>100</xdr:row>
      <xdr:rowOff>136798</xdr:rowOff>
    </xdr:to>
    <xdr:sp macro="" textlink="">
      <xdr:nvSpPr>
        <xdr:cNvPr id="371" name="楕円 370">
          <a:extLst>
            <a:ext uri="{FF2B5EF4-FFF2-40B4-BE49-F238E27FC236}">
              <a16:creationId xmlns:a16="http://schemas.microsoft.com/office/drawing/2014/main" id="{105548A8-2F91-4635-8FCE-73440A2AB2D2}"/>
            </a:ext>
          </a:extLst>
        </xdr:cNvPr>
        <xdr:cNvSpPr/>
      </xdr:nvSpPr>
      <xdr:spPr>
        <a:xfrm>
          <a:off x="9398000" y="166086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159675</xdr:rowOff>
    </xdr:from>
    <xdr:ext cx="469744" cy="259045"/>
    <xdr:sp macro="" textlink="">
      <xdr:nvSpPr>
        <xdr:cNvPr id="372" name="【市民会館】&#10;一人当たり面積該当値テキスト">
          <a:extLst>
            <a:ext uri="{FF2B5EF4-FFF2-40B4-BE49-F238E27FC236}">
              <a16:creationId xmlns:a16="http://schemas.microsoft.com/office/drawing/2014/main" id="{C29F8F6F-742C-4624-B558-1672063556BF}"/>
            </a:ext>
          </a:extLst>
        </xdr:cNvPr>
        <xdr:cNvSpPr txBox="1"/>
      </xdr:nvSpPr>
      <xdr:spPr>
        <a:xfrm>
          <a:off x="9467850" y="165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58057</xdr:rowOff>
    </xdr:from>
    <xdr:to>
      <xdr:col>50</xdr:col>
      <xdr:colOff>165100</xdr:colOff>
      <xdr:row>100</xdr:row>
      <xdr:rowOff>159657</xdr:rowOff>
    </xdr:to>
    <xdr:sp macro="" textlink="">
      <xdr:nvSpPr>
        <xdr:cNvPr id="373" name="楕円 372">
          <a:extLst>
            <a:ext uri="{FF2B5EF4-FFF2-40B4-BE49-F238E27FC236}">
              <a16:creationId xmlns:a16="http://schemas.microsoft.com/office/drawing/2014/main" id="{6F97732A-E187-400E-BED0-C180F2C1BF5D}"/>
            </a:ext>
          </a:extLst>
        </xdr:cNvPr>
        <xdr:cNvSpPr/>
      </xdr:nvSpPr>
      <xdr:spPr>
        <a:xfrm>
          <a:off x="8636000" y="1663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85998</xdr:rowOff>
    </xdr:from>
    <xdr:to>
      <xdr:col>55</xdr:col>
      <xdr:colOff>0</xdr:colOff>
      <xdr:row>100</xdr:row>
      <xdr:rowOff>108857</xdr:rowOff>
    </xdr:to>
    <xdr:cxnSp macro="">
      <xdr:nvCxnSpPr>
        <xdr:cNvPr id="374" name="直線コネクタ 373">
          <a:extLst>
            <a:ext uri="{FF2B5EF4-FFF2-40B4-BE49-F238E27FC236}">
              <a16:creationId xmlns:a16="http://schemas.microsoft.com/office/drawing/2014/main" id="{5B7664F8-CA6D-461E-B2F3-8D32EE3442AC}"/>
            </a:ext>
          </a:extLst>
        </xdr:cNvPr>
        <xdr:cNvCxnSpPr/>
      </xdr:nvCxnSpPr>
      <xdr:spPr>
        <a:xfrm flipV="1">
          <a:off x="8686800" y="16659498"/>
          <a:ext cx="7429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90714</xdr:rowOff>
    </xdr:from>
    <xdr:to>
      <xdr:col>46</xdr:col>
      <xdr:colOff>38100</xdr:colOff>
      <xdr:row>101</xdr:row>
      <xdr:rowOff>20864</xdr:rowOff>
    </xdr:to>
    <xdr:sp macro="" textlink="">
      <xdr:nvSpPr>
        <xdr:cNvPr id="375" name="楕円 374">
          <a:extLst>
            <a:ext uri="{FF2B5EF4-FFF2-40B4-BE49-F238E27FC236}">
              <a16:creationId xmlns:a16="http://schemas.microsoft.com/office/drawing/2014/main" id="{AD7D87E5-AD9D-4977-8567-5EAA0220801B}"/>
            </a:ext>
          </a:extLst>
        </xdr:cNvPr>
        <xdr:cNvSpPr/>
      </xdr:nvSpPr>
      <xdr:spPr>
        <a:xfrm>
          <a:off x="7842250" y="166642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108857</xdr:rowOff>
    </xdr:from>
    <xdr:to>
      <xdr:col>50</xdr:col>
      <xdr:colOff>114300</xdr:colOff>
      <xdr:row>100</xdr:row>
      <xdr:rowOff>141514</xdr:rowOff>
    </xdr:to>
    <xdr:cxnSp macro="">
      <xdr:nvCxnSpPr>
        <xdr:cNvPr id="376" name="直線コネクタ 375">
          <a:extLst>
            <a:ext uri="{FF2B5EF4-FFF2-40B4-BE49-F238E27FC236}">
              <a16:creationId xmlns:a16="http://schemas.microsoft.com/office/drawing/2014/main" id="{775EAAD2-55C6-48D5-B20F-9FDEB08300B8}"/>
            </a:ext>
          </a:extLst>
        </xdr:cNvPr>
        <xdr:cNvCxnSpPr/>
      </xdr:nvCxnSpPr>
      <xdr:spPr>
        <a:xfrm flipV="1">
          <a:off x="7886700" y="1668235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126637</xdr:rowOff>
    </xdr:from>
    <xdr:to>
      <xdr:col>41</xdr:col>
      <xdr:colOff>101600</xdr:colOff>
      <xdr:row>101</xdr:row>
      <xdr:rowOff>56787</xdr:rowOff>
    </xdr:to>
    <xdr:sp macro="" textlink="">
      <xdr:nvSpPr>
        <xdr:cNvPr id="377" name="楕円 376">
          <a:extLst>
            <a:ext uri="{FF2B5EF4-FFF2-40B4-BE49-F238E27FC236}">
              <a16:creationId xmlns:a16="http://schemas.microsoft.com/office/drawing/2014/main" id="{E267BC0A-CA79-4E2E-B66F-D6B71EE5258D}"/>
            </a:ext>
          </a:extLst>
        </xdr:cNvPr>
        <xdr:cNvSpPr/>
      </xdr:nvSpPr>
      <xdr:spPr>
        <a:xfrm>
          <a:off x="7029450" y="167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141514</xdr:rowOff>
    </xdr:from>
    <xdr:to>
      <xdr:col>45</xdr:col>
      <xdr:colOff>177800</xdr:colOff>
      <xdr:row>101</xdr:row>
      <xdr:rowOff>5987</xdr:rowOff>
    </xdr:to>
    <xdr:cxnSp macro="">
      <xdr:nvCxnSpPr>
        <xdr:cNvPr id="378" name="直線コネクタ 377">
          <a:extLst>
            <a:ext uri="{FF2B5EF4-FFF2-40B4-BE49-F238E27FC236}">
              <a16:creationId xmlns:a16="http://schemas.microsoft.com/office/drawing/2014/main" id="{FE2E08CD-C130-49DC-889E-9D2140A4B272}"/>
            </a:ext>
          </a:extLst>
        </xdr:cNvPr>
        <xdr:cNvCxnSpPr/>
      </xdr:nvCxnSpPr>
      <xdr:spPr>
        <a:xfrm flipV="1">
          <a:off x="7080250" y="16715014"/>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59689</xdr:rowOff>
    </xdr:from>
    <xdr:to>
      <xdr:col>36</xdr:col>
      <xdr:colOff>165100</xdr:colOff>
      <xdr:row>101</xdr:row>
      <xdr:rowOff>161289</xdr:rowOff>
    </xdr:to>
    <xdr:sp macro="" textlink="">
      <xdr:nvSpPr>
        <xdr:cNvPr id="379" name="楕円 378">
          <a:extLst>
            <a:ext uri="{FF2B5EF4-FFF2-40B4-BE49-F238E27FC236}">
              <a16:creationId xmlns:a16="http://schemas.microsoft.com/office/drawing/2014/main" id="{5C935D5D-794B-421A-A759-73C249641FE6}"/>
            </a:ext>
          </a:extLst>
        </xdr:cNvPr>
        <xdr:cNvSpPr/>
      </xdr:nvSpPr>
      <xdr:spPr>
        <a:xfrm>
          <a:off x="6235700" y="1680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5987</xdr:rowOff>
    </xdr:from>
    <xdr:to>
      <xdr:col>41</xdr:col>
      <xdr:colOff>50800</xdr:colOff>
      <xdr:row>101</xdr:row>
      <xdr:rowOff>110489</xdr:rowOff>
    </xdr:to>
    <xdr:cxnSp macro="">
      <xdr:nvCxnSpPr>
        <xdr:cNvPr id="380" name="直線コネクタ 379">
          <a:extLst>
            <a:ext uri="{FF2B5EF4-FFF2-40B4-BE49-F238E27FC236}">
              <a16:creationId xmlns:a16="http://schemas.microsoft.com/office/drawing/2014/main" id="{D9A27C1C-DD73-4BA0-A971-0FBAFB55B6B4}"/>
            </a:ext>
          </a:extLst>
        </xdr:cNvPr>
        <xdr:cNvCxnSpPr/>
      </xdr:nvCxnSpPr>
      <xdr:spPr>
        <a:xfrm flipV="1">
          <a:off x="6286500" y="16750937"/>
          <a:ext cx="79375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114861</xdr:rowOff>
    </xdr:from>
    <xdr:ext cx="469744" cy="259045"/>
    <xdr:sp macro="" textlink="">
      <xdr:nvSpPr>
        <xdr:cNvPr id="381" name="n_1aveValue【市民会館】&#10;一人当たり面積">
          <a:extLst>
            <a:ext uri="{FF2B5EF4-FFF2-40B4-BE49-F238E27FC236}">
              <a16:creationId xmlns:a16="http://schemas.microsoft.com/office/drawing/2014/main" id="{381F551A-F36E-4AF5-AA6B-14A303050FFB}"/>
            </a:ext>
          </a:extLst>
        </xdr:cNvPr>
        <xdr:cNvSpPr txBox="1"/>
      </xdr:nvSpPr>
      <xdr:spPr>
        <a:xfrm>
          <a:off x="8458277" y="1737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144253</xdr:rowOff>
    </xdr:from>
    <xdr:ext cx="469744" cy="259045"/>
    <xdr:sp macro="" textlink="">
      <xdr:nvSpPr>
        <xdr:cNvPr id="382" name="n_2aveValue【市民会館】&#10;一人当たり面積">
          <a:extLst>
            <a:ext uri="{FF2B5EF4-FFF2-40B4-BE49-F238E27FC236}">
              <a16:creationId xmlns:a16="http://schemas.microsoft.com/office/drawing/2014/main" id="{05B92487-D32E-4DC3-A625-51584D01B9B9}"/>
            </a:ext>
          </a:extLst>
        </xdr:cNvPr>
        <xdr:cNvSpPr txBox="1"/>
      </xdr:nvSpPr>
      <xdr:spPr>
        <a:xfrm>
          <a:off x="7677227" y="174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11991</xdr:rowOff>
    </xdr:from>
    <xdr:ext cx="469744" cy="259045"/>
    <xdr:sp macro="" textlink="">
      <xdr:nvSpPr>
        <xdr:cNvPr id="383" name="n_3aveValue【市民会館】&#10;一人当たり面積">
          <a:extLst>
            <a:ext uri="{FF2B5EF4-FFF2-40B4-BE49-F238E27FC236}">
              <a16:creationId xmlns:a16="http://schemas.microsoft.com/office/drawing/2014/main" id="{B9D5A063-F3DC-4503-A966-ED2A029ED76A}"/>
            </a:ext>
          </a:extLst>
        </xdr:cNvPr>
        <xdr:cNvSpPr txBox="1"/>
      </xdr:nvSpPr>
      <xdr:spPr>
        <a:xfrm>
          <a:off x="6864427" y="1744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124658</xdr:rowOff>
    </xdr:from>
    <xdr:ext cx="469744" cy="259045"/>
    <xdr:sp macro="" textlink="">
      <xdr:nvSpPr>
        <xdr:cNvPr id="384" name="n_4aveValue【市民会館】&#10;一人当たり面積">
          <a:extLst>
            <a:ext uri="{FF2B5EF4-FFF2-40B4-BE49-F238E27FC236}">
              <a16:creationId xmlns:a16="http://schemas.microsoft.com/office/drawing/2014/main" id="{BA80C9E4-98B4-457F-8B36-F51DC64B1265}"/>
            </a:ext>
          </a:extLst>
        </xdr:cNvPr>
        <xdr:cNvSpPr txBox="1"/>
      </xdr:nvSpPr>
      <xdr:spPr>
        <a:xfrm>
          <a:off x="6070677" y="1738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4734</xdr:rowOff>
    </xdr:from>
    <xdr:ext cx="469744" cy="259045"/>
    <xdr:sp macro="" textlink="">
      <xdr:nvSpPr>
        <xdr:cNvPr id="385" name="n_1mainValue【市民会館】&#10;一人当たり面積">
          <a:extLst>
            <a:ext uri="{FF2B5EF4-FFF2-40B4-BE49-F238E27FC236}">
              <a16:creationId xmlns:a16="http://schemas.microsoft.com/office/drawing/2014/main" id="{8ACC3077-54D3-46FE-8D1B-B9C0B91E74B7}"/>
            </a:ext>
          </a:extLst>
        </xdr:cNvPr>
        <xdr:cNvSpPr txBox="1"/>
      </xdr:nvSpPr>
      <xdr:spPr>
        <a:xfrm>
          <a:off x="8458277" y="1640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37391</xdr:rowOff>
    </xdr:from>
    <xdr:ext cx="469744" cy="259045"/>
    <xdr:sp macro="" textlink="">
      <xdr:nvSpPr>
        <xdr:cNvPr id="386" name="n_2mainValue【市民会館】&#10;一人当たり面積">
          <a:extLst>
            <a:ext uri="{FF2B5EF4-FFF2-40B4-BE49-F238E27FC236}">
              <a16:creationId xmlns:a16="http://schemas.microsoft.com/office/drawing/2014/main" id="{4C215C69-254F-4F32-ACD4-3054A052E74B}"/>
            </a:ext>
          </a:extLst>
        </xdr:cNvPr>
        <xdr:cNvSpPr txBox="1"/>
      </xdr:nvSpPr>
      <xdr:spPr>
        <a:xfrm>
          <a:off x="7677227" y="1643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73314</xdr:rowOff>
    </xdr:from>
    <xdr:ext cx="469744" cy="259045"/>
    <xdr:sp macro="" textlink="">
      <xdr:nvSpPr>
        <xdr:cNvPr id="387" name="n_3mainValue【市民会館】&#10;一人当たり面積">
          <a:extLst>
            <a:ext uri="{FF2B5EF4-FFF2-40B4-BE49-F238E27FC236}">
              <a16:creationId xmlns:a16="http://schemas.microsoft.com/office/drawing/2014/main" id="{8D52D01C-3EB1-4177-AFA2-CF09D8299C00}"/>
            </a:ext>
          </a:extLst>
        </xdr:cNvPr>
        <xdr:cNvSpPr txBox="1"/>
      </xdr:nvSpPr>
      <xdr:spPr>
        <a:xfrm>
          <a:off x="6864427" y="1647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6366</xdr:rowOff>
    </xdr:from>
    <xdr:ext cx="469744" cy="259045"/>
    <xdr:sp macro="" textlink="">
      <xdr:nvSpPr>
        <xdr:cNvPr id="388" name="n_4mainValue【市民会館】&#10;一人当たり面積">
          <a:extLst>
            <a:ext uri="{FF2B5EF4-FFF2-40B4-BE49-F238E27FC236}">
              <a16:creationId xmlns:a16="http://schemas.microsoft.com/office/drawing/2014/main" id="{9E256115-3549-4123-A229-61B053F21C81}"/>
            </a:ext>
          </a:extLst>
        </xdr:cNvPr>
        <xdr:cNvSpPr txBox="1"/>
      </xdr:nvSpPr>
      <xdr:spPr>
        <a:xfrm>
          <a:off x="6070677" y="1657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DD50C133-119B-4CD6-88EF-9B5E22AF7DFF}"/>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F26AAFA8-F985-4009-9969-041B1C6428A4}"/>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591AEAD1-B961-4330-A5ED-C82BF20B2DB6}"/>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6A17E333-8CE6-407C-831C-BCED5BFCF9B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225C56E8-252B-4A09-9CAB-493DFE9A74C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30936E83-CCDD-4F20-BC66-F78549ED71F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ABBAB9A5-A2E6-49D9-9030-B40B4D7522E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B87102A-E979-43E0-BD97-A7600CA9C318}"/>
            </a:ext>
          </a:extLst>
        </xdr:cNvPr>
        <xdr:cNvSpPr/>
      </xdr:nvSpPr>
      <xdr:spPr>
        <a:xfrm>
          <a:off x="11207750" y="51435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CF9633C4-7507-4778-8032-3C7B3BE13707}"/>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2375BC4A-BF61-462B-8630-F3F2FA1A8E9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7E2984CA-F242-4DF2-88DF-679507F9E19D}"/>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632134DF-71A9-423D-A513-BA94E7997D0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DBA2C3D4-20C1-48E8-9E5C-58466003311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E624CDF2-17F6-4825-B755-6F859334E402}"/>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63175624-BD67-4E55-B9AF-8E0F9DECB2E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3BCA4DCD-6483-4C7E-ABC4-1606F4FEED4F}"/>
            </a:ext>
          </a:extLst>
        </xdr:cNvPr>
        <xdr:cNvSpPr/>
      </xdr:nvSpPr>
      <xdr:spPr>
        <a:xfrm>
          <a:off x="16459200" y="51435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8CC07914-8181-472D-B2A7-C8729AF60093}"/>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3825AB7A-AB20-4698-BD91-AAC6AB5F640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11A27FC5-BE5D-430C-B6E2-2BAF8EA7075D}"/>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8F90A0E-6F4E-4C65-8FF9-377F3119B69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354019E6-A0B5-4E07-9962-6F00944755B7}"/>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DA37511A-D520-4775-BB6A-C895882558CD}"/>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977EB7E5-5CEE-409B-878A-ABCA7063805F}"/>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DD219E1B-B962-4BBD-B695-0A8F01BE12ED}"/>
            </a:ext>
          </a:extLst>
        </xdr:cNvPr>
        <xdr:cNvSpPr/>
      </xdr:nvSpPr>
      <xdr:spPr>
        <a:xfrm>
          <a:off x="11207750" y="88138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0C9DB9BE-0E41-44AB-A0C8-1122BC6FD3B3}"/>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014CF6D4-6359-47D6-93DF-0997C6CAC99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A9E76C97-09A1-4713-AD67-8750E2748C2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18570A7B-0302-49D5-971F-C87ABD5C5E12}"/>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F1E2E2B1-B5AA-4FC6-BB3A-A1C5FA4D55C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E5790115-F16F-446D-B783-CDAE96CBAF97}"/>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6E8A5D49-7797-47E8-AF86-7BE272E5C773}"/>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8F6971EE-0664-4F37-8783-469F978802C9}"/>
            </a:ext>
          </a:extLst>
        </xdr:cNvPr>
        <xdr:cNvSpPr/>
      </xdr:nvSpPr>
      <xdr:spPr>
        <a:xfrm>
          <a:off x="16459200" y="88138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a:extLst>
            <a:ext uri="{FF2B5EF4-FFF2-40B4-BE49-F238E27FC236}">
              <a16:creationId xmlns:a16="http://schemas.microsoft.com/office/drawing/2014/main" id="{D79A151A-739E-41CB-8F61-41B0EFBAF966}"/>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a:extLst>
            <a:ext uri="{FF2B5EF4-FFF2-40B4-BE49-F238E27FC236}">
              <a16:creationId xmlns:a16="http://schemas.microsoft.com/office/drawing/2014/main" id="{A023AF9E-4445-435F-98F6-BBC57D6DCBB4}"/>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a:extLst>
            <a:ext uri="{FF2B5EF4-FFF2-40B4-BE49-F238E27FC236}">
              <a16:creationId xmlns:a16="http://schemas.microsoft.com/office/drawing/2014/main" id="{49E42741-F457-459B-ABDC-F9A1E02B755E}"/>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a:extLst>
            <a:ext uri="{FF2B5EF4-FFF2-40B4-BE49-F238E27FC236}">
              <a16:creationId xmlns:a16="http://schemas.microsoft.com/office/drawing/2014/main" id="{F1B193B9-D2E0-4BDC-BAF4-AC9FDA758ACB}"/>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a:extLst>
            <a:ext uri="{FF2B5EF4-FFF2-40B4-BE49-F238E27FC236}">
              <a16:creationId xmlns:a16="http://schemas.microsoft.com/office/drawing/2014/main" id="{234D599F-3D55-43AA-BDE5-6B7DA2CC06F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a:extLst>
            <a:ext uri="{FF2B5EF4-FFF2-40B4-BE49-F238E27FC236}">
              <a16:creationId xmlns:a16="http://schemas.microsoft.com/office/drawing/2014/main" id="{2A1EE907-8E95-4ACF-86B3-3E1A4E2B4999}"/>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a:extLst>
            <a:ext uri="{FF2B5EF4-FFF2-40B4-BE49-F238E27FC236}">
              <a16:creationId xmlns:a16="http://schemas.microsoft.com/office/drawing/2014/main" id="{23017537-A712-452A-97B9-EB8A66F351E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a:extLst>
            <a:ext uri="{FF2B5EF4-FFF2-40B4-BE49-F238E27FC236}">
              <a16:creationId xmlns:a16="http://schemas.microsoft.com/office/drawing/2014/main" id="{3F2E50BE-2B80-4918-96B2-F0488DBCA6D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9" name="テキスト ボックス 428">
          <a:extLst>
            <a:ext uri="{FF2B5EF4-FFF2-40B4-BE49-F238E27FC236}">
              <a16:creationId xmlns:a16="http://schemas.microsoft.com/office/drawing/2014/main" id="{CD605B2B-D17E-4991-9D70-39007E1A73A2}"/>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0" name="直線コネクタ 429">
          <a:extLst>
            <a:ext uri="{FF2B5EF4-FFF2-40B4-BE49-F238E27FC236}">
              <a16:creationId xmlns:a16="http://schemas.microsoft.com/office/drawing/2014/main" id="{91BF48D0-3764-4066-BCA3-6763D9808D58}"/>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1" name="テキスト ボックス 430">
          <a:extLst>
            <a:ext uri="{FF2B5EF4-FFF2-40B4-BE49-F238E27FC236}">
              <a16:creationId xmlns:a16="http://schemas.microsoft.com/office/drawing/2014/main" id="{881223DB-3EA9-4491-A1C7-94B4AA73BF4F}"/>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2" name="直線コネクタ 431">
          <a:extLst>
            <a:ext uri="{FF2B5EF4-FFF2-40B4-BE49-F238E27FC236}">
              <a16:creationId xmlns:a16="http://schemas.microsoft.com/office/drawing/2014/main" id="{AC151823-1A22-48DD-B816-DF2015063262}"/>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3" name="テキスト ボックス 432">
          <a:extLst>
            <a:ext uri="{FF2B5EF4-FFF2-40B4-BE49-F238E27FC236}">
              <a16:creationId xmlns:a16="http://schemas.microsoft.com/office/drawing/2014/main" id="{DE816720-D1B6-472E-9AE2-682851F7AEB1}"/>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4" name="直線コネクタ 433">
          <a:extLst>
            <a:ext uri="{FF2B5EF4-FFF2-40B4-BE49-F238E27FC236}">
              <a16:creationId xmlns:a16="http://schemas.microsoft.com/office/drawing/2014/main" id="{6AE38AF3-F9A5-48F5-9CE4-F3649B72A3A8}"/>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5" name="テキスト ボックス 434">
          <a:extLst>
            <a:ext uri="{FF2B5EF4-FFF2-40B4-BE49-F238E27FC236}">
              <a16:creationId xmlns:a16="http://schemas.microsoft.com/office/drawing/2014/main" id="{AAC926E0-AE7E-4FBA-A6D5-7626317A3CDF}"/>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6" name="直線コネクタ 435">
          <a:extLst>
            <a:ext uri="{FF2B5EF4-FFF2-40B4-BE49-F238E27FC236}">
              <a16:creationId xmlns:a16="http://schemas.microsoft.com/office/drawing/2014/main" id="{5BBA8C21-CF34-4C1F-9EAD-38959C7952DA}"/>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7" name="テキスト ボックス 436">
          <a:extLst>
            <a:ext uri="{FF2B5EF4-FFF2-40B4-BE49-F238E27FC236}">
              <a16:creationId xmlns:a16="http://schemas.microsoft.com/office/drawing/2014/main" id="{8E5EF4A9-7B97-4A4E-9B7C-90CE505074F8}"/>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8" name="直線コネクタ 437">
          <a:extLst>
            <a:ext uri="{FF2B5EF4-FFF2-40B4-BE49-F238E27FC236}">
              <a16:creationId xmlns:a16="http://schemas.microsoft.com/office/drawing/2014/main" id="{C769D438-B617-446B-B063-F9B6052F53DF}"/>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39" name="テキスト ボックス 438">
          <a:extLst>
            <a:ext uri="{FF2B5EF4-FFF2-40B4-BE49-F238E27FC236}">
              <a16:creationId xmlns:a16="http://schemas.microsoft.com/office/drawing/2014/main" id="{33A6282E-12F2-44C7-AB0F-58311E8DB30F}"/>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0" name="直線コネクタ 439">
          <a:extLst>
            <a:ext uri="{FF2B5EF4-FFF2-40B4-BE49-F238E27FC236}">
              <a16:creationId xmlns:a16="http://schemas.microsoft.com/office/drawing/2014/main" id="{F72B33B4-BF46-49A7-AFD9-C0368F06D3D3}"/>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1" name="テキスト ボックス 440">
          <a:extLst>
            <a:ext uri="{FF2B5EF4-FFF2-40B4-BE49-F238E27FC236}">
              <a16:creationId xmlns:a16="http://schemas.microsoft.com/office/drawing/2014/main" id="{D0726247-4EB8-4B07-9CD4-62A5CF303EEC}"/>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2" name="直線コネクタ 441">
          <a:extLst>
            <a:ext uri="{FF2B5EF4-FFF2-40B4-BE49-F238E27FC236}">
              <a16:creationId xmlns:a16="http://schemas.microsoft.com/office/drawing/2014/main" id="{68DD53D7-7198-448E-9678-264F950E3291}"/>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3" name="テキスト ボックス 442">
          <a:extLst>
            <a:ext uri="{FF2B5EF4-FFF2-40B4-BE49-F238E27FC236}">
              <a16:creationId xmlns:a16="http://schemas.microsoft.com/office/drawing/2014/main" id="{3B89D001-2CD1-4FBE-98AA-DE92BC2F58B0}"/>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a:extLst>
            <a:ext uri="{FF2B5EF4-FFF2-40B4-BE49-F238E27FC236}">
              <a16:creationId xmlns:a16="http://schemas.microsoft.com/office/drawing/2014/main" id="{E2759313-1820-4A80-BA99-A9123045013F}"/>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445" name="直線コネクタ 444">
          <a:extLst>
            <a:ext uri="{FF2B5EF4-FFF2-40B4-BE49-F238E27FC236}">
              <a16:creationId xmlns:a16="http://schemas.microsoft.com/office/drawing/2014/main" id="{28F0E11D-5761-4B7B-82FD-C6ED2506D47C}"/>
            </a:ext>
          </a:extLst>
        </xdr:cNvPr>
        <xdr:cNvCxnSpPr/>
      </xdr:nvCxnSpPr>
      <xdr:spPr>
        <a:xfrm flipV="1">
          <a:off x="14699614" y="127381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6" name="【消防施設】&#10;有形固定資産減価償却率最小値テキスト">
          <a:extLst>
            <a:ext uri="{FF2B5EF4-FFF2-40B4-BE49-F238E27FC236}">
              <a16:creationId xmlns:a16="http://schemas.microsoft.com/office/drawing/2014/main" id="{A7522FBA-D6D5-412D-9579-09E054061174}"/>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7" name="直線コネクタ 446">
          <a:extLst>
            <a:ext uri="{FF2B5EF4-FFF2-40B4-BE49-F238E27FC236}">
              <a16:creationId xmlns:a16="http://schemas.microsoft.com/office/drawing/2014/main" id="{82313AC4-D73E-4854-BCB1-EDB1A519A57E}"/>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448" name="【消防施設】&#10;有形固定資産減価償却率最大値テキスト">
          <a:extLst>
            <a:ext uri="{FF2B5EF4-FFF2-40B4-BE49-F238E27FC236}">
              <a16:creationId xmlns:a16="http://schemas.microsoft.com/office/drawing/2014/main" id="{8F57AD4B-0BDD-44A3-9201-EB73EAAC05AD}"/>
            </a:ext>
          </a:extLst>
        </xdr:cNvPr>
        <xdr:cNvSpPr txBox="1"/>
      </xdr:nvSpPr>
      <xdr:spPr>
        <a:xfrm>
          <a:off x="14738350" y="1252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449" name="直線コネクタ 448">
          <a:extLst>
            <a:ext uri="{FF2B5EF4-FFF2-40B4-BE49-F238E27FC236}">
              <a16:creationId xmlns:a16="http://schemas.microsoft.com/office/drawing/2014/main" id="{239DB933-3BD3-425B-9E83-1F1DE7362807}"/>
            </a:ext>
          </a:extLst>
        </xdr:cNvPr>
        <xdr:cNvCxnSpPr/>
      </xdr:nvCxnSpPr>
      <xdr:spPr>
        <a:xfrm>
          <a:off x="14611350" y="1273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652</xdr:rowOff>
    </xdr:from>
    <xdr:ext cx="405111" cy="259045"/>
    <xdr:sp macro="" textlink="">
      <xdr:nvSpPr>
        <xdr:cNvPr id="450" name="【消防施設】&#10;有形固定資産減価償却率平均値テキスト">
          <a:extLst>
            <a:ext uri="{FF2B5EF4-FFF2-40B4-BE49-F238E27FC236}">
              <a16:creationId xmlns:a16="http://schemas.microsoft.com/office/drawing/2014/main" id="{4FED7DD8-21BC-44D8-A3D7-20DCA1D9EC22}"/>
            </a:ext>
          </a:extLst>
        </xdr:cNvPr>
        <xdr:cNvSpPr txBox="1"/>
      </xdr:nvSpPr>
      <xdr:spPr>
        <a:xfrm>
          <a:off x="14738350" y="13380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451" name="フローチャート: 判断 450">
          <a:extLst>
            <a:ext uri="{FF2B5EF4-FFF2-40B4-BE49-F238E27FC236}">
              <a16:creationId xmlns:a16="http://schemas.microsoft.com/office/drawing/2014/main" id="{6DA3DFD7-0C95-4B4E-904D-85BE11E379C8}"/>
            </a:ext>
          </a:extLst>
        </xdr:cNvPr>
        <xdr:cNvSpPr/>
      </xdr:nvSpPr>
      <xdr:spPr>
        <a:xfrm>
          <a:off x="14649450" y="13528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452" name="フローチャート: 判断 451">
          <a:extLst>
            <a:ext uri="{FF2B5EF4-FFF2-40B4-BE49-F238E27FC236}">
              <a16:creationId xmlns:a16="http://schemas.microsoft.com/office/drawing/2014/main" id="{C99107BA-61D8-43FC-A3DD-F02E60494941}"/>
            </a:ext>
          </a:extLst>
        </xdr:cNvPr>
        <xdr:cNvSpPr/>
      </xdr:nvSpPr>
      <xdr:spPr>
        <a:xfrm>
          <a:off x="1388745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453" name="フローチャート: 判断 452">
          <a:extLst>
            <a:ext uri="{FF2B5EF4-FFF2-40B4-BE49-F238E27FC236}">
              <a16:creationId xmlns:a16="http://schemas.microsoft.com/office/drawing/2014/main" id="{936CEEC6-611A-4EA6-8AE5-FEE94C3CD2FE}"/>
            </a:ext>
          </a:extLst>
        </xdr:cNvPr>
        <xdr:cNvSpPr/>
      </xdr:nvSpPr>
      <xdr:spPr>
        <a:xfrm>
          <a:off x="130937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454" name="フローチャート: 判断 453">
          <a:extLst>
            <a:ext uri="{FF2B5EF4-FFF2-40B4-BE49-F238E27FC236}">
              <a16:creationId xmlns:a16="http://schemas.microsoft.com/office/drawing/2014/main" id="{B469B926-3DEF-483C-A4E8-2BCF376769C2}"/>
            </a:ext>
          </a:extLst>
        </xdr:cNvPr>
        <xdr:cNvSpPr/>
      </xdr:nvSpPr>
      <xdr:spPr>
        <a:xfrm>
          <a:off x="12299950" y="13519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455" name="フローチャート: 判断 454">
          <a:extLst>
            <a:ext uri="{FF2B5EF4-FFF2-40B4-BE49-F238E27FC236}">
              <a16:creationId xmlns:a16="http://schemas.microsoft.com/office/drawing/2014/main" id="{F1269946-E6B7-48DA-B6B8-A1B1866740C3}"/>
            </a:ext>
          </a:extLst>
        </xdr:cNvPr>
        <xdr:cNvSpPr/>
      </xdr:nvSpPr>
      <xdr:spPr>
        <a:xfrm>
          <a:off x="114871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a:extLst>
            <a:ext uri="{FF2B5EF4-FFF2-40B4-BE49-F238E27FC236}">
              <a16:creationId xmlns:a16="http://schemas.microsoft.com/office/drawing/2014/main" id="{79228F9B-5CAB-4D36-866C-CDDD3FAE52C9}"/>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9C8687A9-CA44-46FC-B872-3825FAE4CBF6}"/>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918EAC71-3D9A-4286-A7C2-B9B80FEA099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58AB6778-CAB9-4CA4-B59C-52A29682667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1145345-D979-454C-A01D-A8E1BD3C35D5}"/>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50164</xdr:rowOff>
    </xdr:from>
    <xdr:to>
      <xdr:col>85</xdr:col>
      <xdr:colOff>177800</xdr:colOff>
      <xdr:row>82</xdr:row>
      <xdr:rowOff>151764</xdr:rowOff>
    </xdr:to>
    <xdr:sp macro="" textlink="">
      <xdr:nvSpPr>
        <xdr:cNvPr id="461" name="楕円 460">
          <a:extLst>
            <a:ext uri="{FF2B5EF4-FFF2-40B4-BE49-F238E27FC236}">
              <a16:creationId xmlns:a16="http://schemas.microsoft.com/office/drawing/2014/main" id="{7266D96B-A8D4-45F9-9818-D9A436222DE9}"/>
            </a:ext>
          </a:extLst>
        </xdr:cNvPr>
        <xdr:cNvSpPr/>
      </xdr:nvSpPr>
      <xdr:spPr>
        <a:xfrm>
          <a:off x="14649450" y="1359471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28591</xdr:rowOff>
    </xdr:from>
    <xdr:ext cx="405111" cy="259045"/>
    <xdr:sp macro="" textlink="">
      <xdr:nvSpPr>
        <xdr:cNvPr id="462" name="【消防施設】&#10;有形固定資産減価償却率該当値テキスト">
          <a:extLst>
            <a:ext uri="{FF2B5EF4-FFF2-40B4-BE49-F238E27FC236}">
              <a16:creationId xmlns:a16="http://schemas.microsoft.com/office/drawing/2014/main" id="{1CA584B6-8FEA-4BFC-8C2F-6B98B02E179D}"/>
            </a:ext>
          </a:extLst>
        </xdr:cNvPr>
        <xdr:cNvSpPr txBox="1"/>
      </xdr:nvSpPr>
      <xdr:spPr>
        <a:xfrm>
          <a:off x="14738350" y="1357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170180</xdr:rowOff>
    </xdr:from>
    <xdr:to>
      <xdr:col>81</xdr:col>
      <xdr:colOff>101600</xdr:colOff>
      <xdr:row>82</xdr:row>
      <xdr:rowOff>100330</xdr:rowOff>
    </xdr:to>
    <xdr:sp macro="" textlink="">
      <xdr:nvSpPr>
        <xdr:cNvPr id="463" name="楕円 462">
          <a:extLst>
            <a:ext uri="{FF2B5EF4-FFF2-40B4-BE49-F238E27FC236}">
              <a16:creationId xmlns:a16="http://schemas.microsoft.com/office/drawing/2014/main" id="{84B61009-0275-4527-890E-0D6E4787569E}"/>
            </a:ext>
          </a:extLst>
        </xdr:cNvPr>
        <xdr:cNvSpPr/>
      </xdr:nvSpPr>
      <xdr:spPr>
        <a:xfrm>
          <a:off x="1388745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49530</xdr:rowOff>
    </xdr:from>
    <xdr:to>
      <xdr:col>85</xdr:col>
      <xdr:colOff>127000</xdr:colOff>
      <xdr:row>82</xdr:row>
      <xdr:rowOff>100964</xdr:rowOff>
    </xdr:to>
    <xdr:cxnSp macro="">
      <xdr:nvCxnSpPr>
        <xdr:cNvPr id="464" name="直線コネクタ 463">
          <a:extLst>
            <a:ext uri="{FF2B5EF4-FFF2-40B4-BE49-F238E27FC236}">
              <a16:creationId xmlns:a16="http://schemas.microsoft.com/office/drawing/2014/main" id="{E325D0DE-ABF1-4869-8F6F-C47EB46B9BD4}"/>
            </a:ext>
          </a:extLst>
        </xdr:cNvPr>
        <xdr:cNvCxnSpPr/>
      </xdr:nvCxnSpPr>
      <xdr:spPr>
        <a:xfrm>
          <a:off x="13938250" y="13594080"/>
          <a:ext cx="762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118745</xdr:rowOff>
    </xdr:from>
    <xdr:to>
      <xdr:col>76</xdr:col>
      <xdr:colOff>165100</xdr:colOff>
      <xdr:row>82</xdr:row>
      <xdr:rowOff>48895</xdr:rowOff>
    </xdr:to>
    <xdr:sp macro="" textlink="">
      <xdr:nvSpPr>
        <xdr:cNvPr id="465" name="楕円 464">
          <a:extLst>
            <a:ext uri="{FF2B5EF4-FFF2-40B4-BE49-F238E27FC236}">
              <a16:creationId xmlns:a16="http://schemas.microsoft.com/office/drawing/2014/main" id="{F9D31C6A-0F85-426B-BE42-43B75CC8E86B}"/>
            </a:ext>
          </a:extLst>
        </xdr:cNvPr>
        <xdr:cNvSpPr/>
      </xdr:nvSpPr>
      <xdr:spPr>
        <a:xfrm>
          <a:off x="13093700" y="13498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169545</xdr:rowOff>
    </xdr:from>
    <xdr:to>
      <xdr:col>81</xdr:col>
      <xdr:colOff>50800</xdr:colOff>
      <xdr:row>82</xdr:row>
      <xdr:rowOff>49530</xdr:rowOff>
    </xdr:to>
    <xdr:cxnSp macro="">
      <xdr:nvCxnSpPr>
        <xdr:cNvPr id="466" name="直線コネクタ 465">
          <a:extLst>
            <a:ext uri="{FF2B5EF4-FFF2-40B4-BE49-F238E27FC236}">
              <a16:creationId xmlns:a16="http://schemas.microsoft.com/office/drawing/2014/main" id="{146A3178-4747-4C83-85F2-A78BCC42C652}"/>
            </a:ext>
          </a:extLst>
        </xdr:cNvPr>
        <xdr:cNvCxnSpPr/>
      </xdr:nvCxnSpPr>
      <xdr:spPr>
        <a:xfrm>
          <a:off x="13144500" y="13542645"/>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467" name="楕円 466">
          <a:extLst>
            <a:ext uri="{FF2B5EF4-FFF2-40B4-BE49-F238E27FC236}">
              <a16:creationId xmlns:a16="http://schemas.microsoft.com/office/drawing/2014/main" id="{4AC62DC4-E12D-4A49-A6AA-BC2B308C8DE9}"/>
            </a:ext>
          </a:extLst>
        </xdr:cNvPr>
        <xdr:cNvSpPr/>
      </xdr:nvSpPr>
      <xdr:spPr>
        <a:xfrm>
          <a:off x="12299950" y="134467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118111</xdr:rowOff>
    </xdr:from>
    <xdr:to>
      <xdr:col>76</xdr:col>
      <xdr:colOff>114300</xdr:colOff>
      <xdr:row>81</xdr:row>
      <xdr:rowOff>169545</xdr:rowOff>
    </xdr:to>
    <xdr:cxnSp macro="">
      <xdr:nvCxnSpPr>
        <xdr:cNvPr id="468" name="直線コネクタ 467">
          <a:extLst>
            <a:ext uri="{FF2B5EF4-FFF2-40B4-BE49-F238E27FC236}">
              <a16:creationId xmlns:a16="http://schemas.microsoft.com/office/drawing/2014/main" id="{3EE821B4-E294-4072-84A1-67C762C1603A}"/>
            </a:ext>
          </a:extLst>
        </xdr:cNvPr>
        <xdr:cNvCxnSpPr/>
      </xdr:nvCxnSpPr>
      <xdr:spPr>
        <a:xfrm>
          <a:off x="12344400" y="13497561"/>
          <a:ext cx="800100"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xdr:rowOff>
    </xdr:from>
    <xdr:to>
      <xdr:col>67</xdr:col>
      <xdr:colOff>101600</xdr:colOff>
      <xdr:row>81</xdr:row>
      <xdr:rowOff>117475</xdr:rowOff>
    </xdr:to>
    <xdr:sp macro="" textlink="">
      <xdr:nvSpPr>
        <xdr:cNvPr id="469" name="楕円 468">
          <a:extLst>
            <a:ext uri="{FF2B5EF4-FFF2-40B4-BE49-F238E27FC236}">
              <a16:creationId xmlns:a16="http://schemas.microsoft.com/office/drawing/2014/main" id="{AD8D15A1-089C-444C-9821-C09B248D69E5}"/>
            </a:ext>
          </a:extLst>
        </xdr:cNvPr>
        <xdr:cNvSpPr/>
      </xdr:nvSpPr>
      <xdr:spPr>
        <a:xfrm>
          <a:off x="1148715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66675</xdr:rowOff>
    </xdr:from>
    <xdr:to>
      <xdr:col>71</xdr:col>
      <xdr:colOff>177800</xdr:colOff>
      <xdr:row>81</xdr:row>
      <xdr:rowOff>118111</xdr:rowOff>
    </xdr:to>
    <xdr:cxnSp macro="">
      <xdr:nvCxnSpPr>
        <xdr:cNvPr id="470" name="直線コネクタ 469">
          <a:extLst>
            <a:ext uri="{FF2B5EF4-FFF2-40B4-BE49-F238E27FC236}">
              <a16:creationId xmlns:a16="http://schemas.microsoft.com/office/drawing/2014/main" id="{16D61B8B-6425-4E52-A3D8-10A7BBF08492}"/>
            </a:ext>
          </a:extLst>
        </xdr:cNvPr>
        <xdr:cNvCxnSpPr/>
      </xdr:nvCxnSpPr>
      <xdr:spPr>
        <a:xfrm>
          <a:off x="11537950" y="13446125"/>
          <a:ext cx="8064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471" name="n_1aveValue【消防施設】&#10;有形固定資産減価償却率">
          <a:extLst>
            <a:ext uri="{FF2B5EF4-FFF2-40B4-BE49-F238E27FC236}">
              <a16:creationId xmlns:a16="http://schemas.microsoft.com/office/drawing/2014/main" id="{546DBC31-AD80-451E-8907-74292E8032FD}"/>
            </a:ext>
          </a:extLst>
        </xdr:cNvPr>
        <xdr:cNvSpPr txBox="1"/>
      </xdr:nvSpPr>
      <xdr:spPr>
        <a:xfrm>
          <a:off x="13742044"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472" name="n_2aveValue【消防施設】&#10;有形固定資産減価償却率">
          <a:extLst>
            <a:ext uri="{FF2B5EF4-FFF2-40B4-BE49-F238E27FC236}">
              <a16:creationId xmlns:a16="http://schemas.microsoft.com/office/drawing/2014/main" id="{411F97D7-DEE0-4816-91EA-729F1E4665D3}"/>
            </a:ext>
          </a:extLst>
        </xdr:cNvPr>
        <xdr:cNvSpPr txBox="1"/>
      </xdr:nvSpPr>
      <xdr:spPr>
        <a:xfrm>
          <a:off x="1296099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473" name="n_3aveValue【消防施設】&#10;有形固定資産減価償却率">
          <a:extLst>
            <a:ext uri="{FF2B5EF4-FFF2-40B4-BE49-F238E27FC236}">
              <a16:creationId xmlns:a16="http://schemas.microsoft.com/office/drawing/2014/main" id="{D6D86129-C01B-4DA3-AFC1-653093C14454}"/>
            </a:ext>
          </a:extLst>
        </xdr:cNvPr>
        <xdr:cNvSpPr txBox="1"/>
      </xdr:nvSpPr>
      <xdr:spPr>
        <a:xfrm>
          <a:off x="121672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55263</xdr:rowOff>
    </xdr:from>
    <xdr:ext cx="405111" cy="259045"/>
    <xdr:sp macro="" textlink="">
      <xdr:nvSpPr>
        <xdr:cNvPr id="474" name="n_4aveValue【消防施設】&#10;有形固定資産減価償却率">
          <a:extLst>
            <a:ext uri="{FF2B5EF4-FFF2-40B4-BE49-F238E27FC236}">
              <a16:creationId xmlns:a16="http://schemas.microsoft.com/office/drawing/2014/main" id="{7F1DD40E-5425-44D9-AA1A-30EFFF21D647}"/>
            </a:ext>
          </a:extLst>
        </xdr:cNvPr>
        <xdr:cNvSpPr txBox="1"/>
      </xdr:nvSpPr>
      <xdr:spPr>
        <a:xfrm>
          <a:off x="113544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91457</xdr:rowOff>
    </xdr:from>
    <xdr:ext cx="405111" cy="259045"/>
    <xdr:sp macro="" textlink="">
      <xdr:nvSpPr>
        <xdr:cNvPr id="475" name="n_1mainValue【消防施設】&#10;有形固定資産減価償却率">
          <a:extLst>
            <a:ext uri="{FF2B5EF4-FFF2-40B4-BE49-F238E27FC236}">
              <a16:creationId xmlns:a16="http://schemas.microsoft.com/office/drawing/2014/main" id="{C4A1EB31-0668-4839-85F3-349B43F8359A}"/>
            </a:ext>
          </a:extLst>
        </xdr:cNvPr>
        <xdr:cNvSpPr txBox="1"/>
      </xdr:nvSpPr>
      <xdr:spPr>
        <a:xfrm>
          <a:off x="137420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476" name="n_2mainValue【消防施設】&#10;有形固定資産減価償却率">
          <a:extLst>
            <a:ext uri="{FF2B5EF4-FFF2-40B4-BE49-F238E27FC236}">
              <a16:creationId xmlns:a16="http://schemas.microsoft.com/office/drawing/2014/main" id="{7DC5BB93-4515-44A8-874E-E3EC52766134}"/>
            </a:ext>
          </a:extLst>
        </xdr:cNvPr>
        <xdr:cNvSpPr txBox="1"/>
      </xdr:nvSpPr>
      <xdr:spPr>
        <a:xfrm>
          <a:off x="12960994" y="1358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477" name="n_3mainValue【消防施設】&#10;有形固定資産減価償却率">
          <a:extLst>
            <a:ext uri="{FF2B5EF4-FFF2-40B4-BE49-F238E27FC236}">
              <a16:creationId xmlns:a16="http://schemas.microsoft.com/office/drawing/2014/main" id="{53BEB7E3-D515-44C6-8540-75953697324A}"/>
            </a:ext>
          </a:extLst>
        </xdr:cNvPr>
        <xdr:cNvSpPr txBox="1"/>
      </xdr:nvSpPr>
      <xdr:spPr>
        <a:xfrm>
          <a:off x="1216724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134002</xdr:rowOff>
    </xdr:from>
    <xdr:ext cx="405111" cy="259045"/>
    <xdr:sp macro="" textlink="">
      <xdr:nvSpPr>
        <xdr:cNvPr id="478" name="n_4mainValue【消防施設】&#10;有形固定資産減価償却率">
          <a:extLst>
            <a:ext uri="{FF2B5EF4-FFF2-40B4-BE49-F238E27FC236}">
              <a16:creationId xmlns:a16="http://schemas.microsoft.com/office/drawing/2014/main" id="{5DBB891E-E9DC-4213-8AE5-C4A8CF7030E6}"/>
            </a:ext>
          </a:extLst>
        </xdr:cNvPr>
        <xdr:cNvSpPr txBox="1"/>
      </xdr:nvSpPr>
      <xdr:spPr>
        <a:xfrm>
          <a:off x="113544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a:extLst>
            <a:ext uri="{FF2B5EF4-FFF2-40B4-BE49-F238E27FC236}">
              <a16:creationId xmlns:a16="http://schemas.microsoft.com/office/drawing/2014/main" id="{CCFD2CF1-C72B-4D11-A373-F864E7E8457E}"/>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a:extLst>
            <a:ext uri="{FF2B5EF4-FFF2-40B4-BE49-F238E27FC236}">
              <a16:creationId xmlns:a16="http://schemas.microsoft.com/office/drawing/2014/main" id="{DDFC31AD-7A3C-4387-8691-0C4B4459DE2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a:extLst>
            <a:ext uri="{FF2B5EF4-FFF2-40B4-BE49-F238E27FC236}">
              <a16:creationId xmlns:a16="http://schemas.microsoft.com/office/drawing/2014/main" id="{706D2EF2-B7A4-4FFD-8C28-53C18FD247A6}"/>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a:extLst>
            <a:ext uri="{FF2B5EF4-FFF2-40B4-BE49-F238E27FC236}">
              <a16:creationId xmlns:a16="http://schemas.microsoft.com/office/drawing/2014/main" id="{707C8AF8-F175-4C50-992B-2E0355C962F2}"/>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a:extLst>
            <a:ext uri="{FF2B5EF4-FFF2-40B4-BE49-F238E27FC236}">
              <a16:creationId xmlns:a16="http://schemas.microsoft.com/office/drawing/2014/main" id="{FF66DBC1-B040-449C-BF37-2FBB22CE8F6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a:extLst>
            <a:ext uri="{FF2B5EF4-FFF2-40B4-BE49-F238E27FC236}">
              <a16:creationId xmlns:a16="http://schemas.microsoft.com/office/drawing/2014/main" id="{075AB11E-C740-4378-9AC5-890FAEAE98D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a:extLst>
            <a:ext uri="{FF2B5EF4-FFF2-40B4-BE49-F238E27FC236}">
              <a16:creationId xmlns:a16="http://schemas.microsoft.com/office/drawing/2014/main" id="{3A624420-BBF1-4A28-8897-BCD3BE926D50}"/>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a:extLst>
            <a:ext uri="{FF2B5EF4-FFF2-40B4-BE49-F238E27FC236}">
              <a16:creationId xmlns:a16="http://schemas.microsoft.com/office/drawing/2014/main" id="{A80F9873-97A3-4E3E-8C3C-8A19D108B80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a:extLst>
            <a:ext uri="{FF2B5EF4-FFF2-40B4-BE49-F238E27FC236}">
              <a16:creationId xmlns:a16="http://schemas.microsoft.com/office/drawing/2014/main" id="{49485E0A-0BBC-4516-8D3A-32213FE11F2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a:extLst>
            <a:ext uri="{FF2B5EF4-FFF2-40B4-BE49-F238E27FC236}">
              <a16:creationId xmlns:a16="http://schemas.microsoft.com/office/drawing/2014/main" id="{EA218B7A-687D-469F-B925-A571F0D84A74}"/>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89" name="直線コネクタ 488">
          <a:extLst>
            <a:ext uri="{FF2B5EF4-FFF2-40B4-BE49-F238E27FC236}">
              <a16:creationId xmlns:a16="http://schemas.microsoft.com/office/drawing/2014/main" id="{D04CAB1C-E6A8-4B2C-82CE-5C6BFECDD2B6}"/>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0" name="テキスト ボックス 489">
          <a:extLst>
            <a:ext uri="{FF2B5EF4-FFF2-40B4-BE49-F238E27FC236}">
              <a16:creationId xmlns:a16="http://schemas.microsoft.com/office/drawing/2014/main" id="{1B16EEAD-DDA5-416B-9029-C93DF93C8140}"/>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1" name="直線コネクタ 490">
          <a:extLst>
            <a:ext uri="{FF2B5EF4-FFF2-40B4-BE49-F238E27FC236}">
              <a16:creationId xmlns:a16="http://schemas.microsoft.com/office/drawing/2014/main" id="{9B99F285-1E3A-420C-8146-0B6EF73DC3DE}"/>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2" name="テキスト ボックス 491">
          <a:extLst>
            <a:ext uri="{FF2B5EF4-FFF2-40B4-BE49-F238E27FC236}">
              <a16:creationId xmlns:a16="http://schemas.microsoft.com/office/drawing/2014/main" id="{03FB531B-8ED5-449E-8533-3DE1AA06D979}"/>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3" name="直線コネクタ 492">
          <a:extLst>
            <a:ext uri="{FF2B5EF4-FFF2-40B4-BE49-F238E27FC236}">
              <a16:creationId xmlns:a16="http://schemas.microsoft.com/office/drawing/2014/main" id="{C175C6C7-3652-40E3-8934-2823A26EB7CF}"/>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4" name="テキスト ボックス 493">
          <a:extLst>
            <a:ext uri="{FF2B5EF4-FFF2-40B4-BE49-F238E27FC236}">
              <a16:creationId xmlns:a16="http://schemas.microsoft.com/office/drawing/2014/main" id="{0B897CFE-301A-403A-AC25-ED2E6ADEA7A9}"/>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5" name="直線コネクタ 494">
          <a:extLst>
            <a:ext uri="{FF2B5EF4-FFF2-40B4-BE49-F238E27FC236}">
              <a16:creationId xmlns:a16="http://schemas.microsoft.com/office/drawing/2014/main" id="{EBEEFB9E-7435-4D1E-9A74-7E49EB6C03F4}"/>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6" name="テキスト ボックス 495">
          <a:extLst>
            <a:ext uri="{FF2B5EF4-FFF2-40B4-BE49-F238E27FC236}">
              <a16:creationId xmlns:a16="http://schemas.microsoft.com/office/drawing/2014/main" id="{C71A5504-9C87-4778-AF42-8460B602644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7" name="直線コネクタ 496">
          <a:extLst>
            <a:ext uri="{FF2B5EF4-FFF2-40B4-BE49-F238E27FC236}">
              <a16:creationId xmlns:a16="http://schemas.microsoft.com/office/drawing/2014/main" id="{389D092A-8138-4B61-BA9B-E0E167587F26}"/>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98" name="テキスト ボックス 497">
          <a:extLst>
            <a:ext uri="{FF2B5EF4-FFF2-40B4-BE49-F238E27FC236}">
              <a16:creationId xmlns:a16="http://schemas.microsoft.com/office/drawing/2014/main" id="{A5AEC9B1-BF0D-47D2-91AF-576808906626}"/>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99" name="直線コネクタ 498">
          <a:extLst>
            <a:ext uri="{FF2B5EF4-FFF2-40B4-BE49-F238E27FC236}">
              <a16:creationId xmlns:a16="http://schemas.microsoft.com/office/drawing/2014/main" id="{9FC66934-EB90-4819-A731-9196A8E972FC}"/>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0" name="テキスト ボックス 499">
          <a:extLst>
            <a:ext uri="{FF2B5EF4-FFF2-40B4-BE49-F238E27FC236}">
              <a16:creationId xmlns:a16="http://schemas.microsoft.com/office/drawing/2014/main" id="{1A313AC1-6751-4BA5-BBD6-6F3A8990E33A}"/>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1" name="直線コネクタ 500">
          <a:extLst>
            <a:ext uri="{FF2B5EF4-FFF2-40B4-BE49-F238E27FC236}">
              <a16:creationId xmlns:a16="http://schemas.microsoft.com/office/drawing/2014/main" id="{C73FB7F4-841F-4319-83D5-4DFE27B3E08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2" name="テキスト ボックス 501">
          <a:extLst>
            <a:ext uri="{FF2B5EF4-FFF2-40B4-BE49-F238E27FC236}">
              <a16:creationId xmlns:a16="http://schemas.microsoft.com/office/drawing/2014/main" id="{D6054AA3-9490-4B88-87F7-A0C74A5357F5}"/>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3" name="【消防施設】&#10;一人当たり面積グラフ枠">
          <a:extLst>
            <a:ext uri="{FF2B5EF4-FFF2-40B4-BE49-F238E27FC236}">
              <a16:creationId xmlns:a16="http://schemas.microsoft.com/office/drawing/2014/main" id="{95CD8553-7001-4A5C-BFB7-836A2A8B4083}"/>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504" name="直線コネクタ 503">
          <a:extLst>
            <a:ext uri="{FF2B5EF4-FFF2-40B4-BE49-F238E27FC236}">
              <a16:creationId xmlns:a16="http://schemas.microsoft.com/office/drawing/2014/main" id="{2E7A6A38-30ED-48FD-95FF-CE7354A86F5C}"/>
            </a:ext>
          </a:extLst>
        </xdr:cNvPr>
        <xdr:cNvCxnSpPr/>
      </xdr:nvCxnSpPr>
      <xdr:spPr>
        <a:xfrm flipV="1">
          <a:off x="19951064" y="12853488"/>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505" name="【消防施設】&#10;一人当たり面積最小値テキスト">
          <a:extLst>
            <a:ext uri="{FF2B5EF4-FFF2-40B4-BE49-F238E27FC236}">
              <a16:creationId xmlns:a16="http://schemas.microsoft.com/office/drawing/2014/main" id="{8DB03F04-FD92-4022-8014-489F85FE4F5B}"/>
            </a:ext>
          </a:extLst>
        </xdr:cNvPr>
        <xdr:cNvSpPr txBox="1"/>
      </xdr:nvSpPr>
      <xdr:spPr>
        <a:xfrm>
          <a:off x="1998980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506" name="直線コネクタ 505">
          <a:extLst>
            <a:ext uri="{FF2B5EF4-FFF2-40B4-BE49-F238E27FC236}">
              <a16:creationId xmlns:a16="http://schemas.microsoft.com/office/drawing/2014/main" id="{B5648948-7985-4533-97ED-3282BE5D03BC}"/>
            </a:ext>
          </a:extLst>
        </xdr:cNvPr>
        <xdr:cNvCxnSpPr/>
      </xdr:nvCxnSpPr>
      <xdr:spPr>
        <a:xfrm>
          <a:off x="19881850" y="1435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507" name="【消防施設】&#10;一人当たり面積最大値テキスト">
          <a:extLst>
            <a:ext uri="{FF2B5EF4-FFF2-40B4-BE49-F238E27FC236}">
              <a16:creationId xmlns:a16="http://schemas.microsoft.com/office/drawing/2014/main" id="{4AB59D58-CF6D-4D51-86EE-49F1D8E06BA2}"/>
            </a:ext>
          </a:extLst>
        </xdr:cNvPr>
        <xdr:cNvSpPr txBox="1"/>
      </xdr:nvSpPr>
      <xdr:spPr>
        <a:xfrm>
          <a:off x="19989800" y="1263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508" name="直線コネクタ 507">
          <a:extLst>
            <a:ext uri="{FF2B5EF4-FFF2-40B4-BE49-F238E27FC236}">
              <a16:creationId xmlns:a16="http://schemas.microsoft.com/office/drawing/2014/main" id="{A75D69AC-E9F6-4CA5-BBF3-B828C25A7249}"/>
            </a:ext>
          </a:extLst>
        </xdr:cNvPr>
        <xdr:cNvCxnSpPr/>
      </xdr:nvCxnSpPr>
      <xdr:spPr>
        <a:xfrm>
          <a:off x="19881850" y="128534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509" name="【消防施設】&#10;一人当たり面積平均値テキスト">
          <a:extLst>
            <a:ext uri="{FF2B5EF4-FFF2-40B4-BE49-F238E27FC236}">
              <a16:creationId xmlns:a16="http://schemas.microsoft.com/office/drawing/2014/main" id="{263B3967-D1DB-4855-A323-EC232EA48C84}"/>
            </a:ext>
          </a:extLst>
        </xdr:cNvPr>
        <xdr:cNvSpPr txBox="1"/>
      </xdr:nvSpPr>
      <xdr:spPr>
        <a:xfrm>
          <a:off x="19989800" y="1364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510" name="フローチャート: 判断 509">
          <a:extLst>
            <a:ext uri="{FF2B5EF4-FFF2-40B4-BE49-F238E27FC236}">
              <a16:creationId xmlns:a16="http://schemas.microsoft.com/office/drawing/2014/main" id="{263CC4F7-9E4A-4214-B320-F157BE2FF106}"/>
            </a:ext>
          </a:extLst>
        </xdr:cNvPr>
        <xdr:cNvSpPr/>
      </xdr:nvSpPr>
      <xdr:spPr>
        <a:xfrm>
          <a:off x="19900900" y="137900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511" name="フローチャート: 判断 510">
          <a:extLst>
            <a:ext uri="{FF2B5EF4-FFF2-40B4-BE49-F238E27FC236}">
              <a16:creationId xmlns:a16="http://schemas.microsoft.com/office/drawing/2014/main" id="{9F436768-B5D6-46EF-865D-2EE8E56AF35F}"/>
            </a:ext>
          </a:extLst>
        </xdr:cNvPr>
        <xdr:cNvSpPr/>
      </xdr:nvSpPr>
      <xdr:spPr>
        <a:xfrm>
          <a:off x="19157950" y="137900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512" name="フローチャート: 判断 511">
          <a:extLst>
            <a:ext uri="{FF2B5EF4-FFF2-40B4-BE49-F238E27FC236}">
              <a16:creationId xmlns:a16="http://schemas.microsoft.com/office/drawing/2014/main" id="{2E579B8C-124E-4A4C-A038-D8742B9EB338}"/>
            </a:ext>
          </a:extLst>
        </xdr:cNvPr>
        <xdr:cNvSpPr/>
      </xdr:nvSpPr>
      <xdr:spPr>
        <a:xfrm>
          <a:off x="18345150" y="137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513" name="フローチャート: 判断 512">
          <a:extLst>
            <a:ext uri="{FF2B5EF4-FFF2-40B4-BE49-F238E27FC236}">
              <a16:creationId xmlns:a16="http://schemas.microsoft.com/office/drawing/2014/main" id="{3E812288-B0B0-4E48-A084-3F4C08D8941C}"/>
            </a:ext>
          </a:extLst>
        </xdr:cNvPr>
        <xdr:cNvSpPr/>
      </xdr:nvSpPr>
      <xdr:spPr>
        <a:xfrm>
          <a:off x="1755140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96701</xdr:rowOff>
    </xdr:from>
    <xdr:to>
      <xdr:col>98</xdr:col>
      <xdr:colOff>38100</xdr:colOff>
      <xdr:row>84</xdr:row>
      <xdr:rowOff>26851</xdr:rowOff>
    </xdr:to>
    <xdr:sp macro="" textlink="">
      <xdr:nvSpPr>
        <xdr:cNvPr id="514" name="フローチャート: 判断 513">
          <a:extLst>
            <a:ext uri="{FF2B5EF4-FFF2-40B4-BE49-F238E27FC236}">
              <a16:creationId xmlns:a16="http://schemas.microsoft.com/office/drawing/2014/main" id="{16135011-1E4C-4AC1-9E18-C92D7645D49D}"/>
            </a:ext>
          </a:extLst>
        </xdr:cNvPr>
        <xdr:cNvSpPr/>
      </xdr:nvSpPr>
      <xdr:spPr>
        <a:xfrm>
          <a:off x="16757650" y="138063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71AED1E3-1990-4365-9685-1A8F0E687740}"/>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BED9C521-0D2D-4667-9DE0-E9788DF8393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EAF35B53-E7AD-4812-B7D9-5FA285BD05A6}"/>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8F3608A-B193-4846-AB01-2C65BD3F24AF}"/>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FD4D3094-1466-4CFB-A904-5B6D70D9214E}"/>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6894</xdr:rowOff>
    </xdr:from>
    <xdr:to>
      <xdr:col>116</xdr:col>
      <xdr:colOff>114300</xdr:colOff>
      <xdr:row>84</xdr:row>
      <xdr:rowOff>108494</xdr:rowOff>
    </xdr:to>
    <xdr:sp macro="" textlink="">
      <xdr:nvSpPr>
        <xdr:cNvPr id="520" name="楕円 519">
          <a:extLst>
            <a:ext uri="{FF2B5EF4-FFF2-40B4-BE49-F238E27FC236}">
              <a16:creationId xmlns:a16="http://schemas.microsoft.com/office/drawing/2014/main" id="{7FF4AEED-10FD-4CD6-B4BB-0AC8F055BC82}"/>
            </a:ext>
          </a:extLst>
        </xdr:cNvPr>
        <xdr:cNvSpPr/>
      </xdr:nvSpPr>
      <xdr:spPr>
        <a:xfrm>
          <a:off x="19900900" y="1388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156771</xdr:rowOff>
    </xdr:from>
    <xdr:ext cx="469744" cy="259045"/>
    <xdr:sp macro="" textlink="">
      <xdr:nvSpPr>
        <xdr:cNvPr id="521" name="【消防施設】&#10;一人当たり面積該当値テキスト">
          <a:extLst>
            <a:ext uri="{FF2B5EF4-FFF2-40B4-BE49-F238E27FC236}">
              <a16:creationId xmlns:a16="http://schemas.microsoft.com/office/drawing/2014/main" id="{D9153996-9405-4E93-B678-DE039A7D2472}"/>
            </a:ext>
          </a:extLst>
        </xdr:cNvPr>
        <xdr:cNvSpPr txBox="1"/>
      </xdr:nvSpPr>
      <xdr:spPr>
        <a:xfrm>
          <a:off x="19989800" y="1386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13426</xdr:rowOff>
    </xdr:from>
    <xdr:to>
      <xdr:col>112</xdr:col>
      <xdr:colOff>38100</xdr:colOff>
      <xdr:row>84</xdr:row>
      <xdr:rowOff>115026</xdr:rowOff>
    </xdr:to>
    <xdr:sp macro="" textlink="">
      <xdr:nvSpPr>
        <xdr:cNvPr id="522" name="楕円 521">
          <a:extLst>
            <a:ext uri="{FF2B5EF4-FFF2-40B4-BE49-F238E27FC236}">
              <a16:creationId xmlns:a16="http://schemas.microsoft.com/office/drawing/2014/main" id="{D96A45A4-8746-4450-BD52-ED39F8D74EDB}"/>
            </a:ext>
          </a:extLst>
        </xdr:cNvPr>
        <xdr:cNvSpPr/>
      </xdr:nvSpPr>
      <xdr:spPr>
        <a:xfrm>
          <a:off x="19157950" y="13888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57694</xdr:rowOff>
    </xdr:from>
    <xdr:to>
      <xdr:col>116</xdr:col>
      <xdr:colOff>63500</xdr:colOff>
      <xdr:row>84</xdr:row>
      <xdr:rowOff>64226</xdr:rowOff>
    </xdr:to>
    <xdr:cxnSp macro="">
      <xdr:nvCxnSpPr>
        <xdr:cNvPr id="523" name="直線コネクタ 522">
          <a:extLst>
            <a:ext uri="{FF2B5EF4-FFF2-40B4-BE49-F238E27FC236}">
              <a16:creationId xmlns:a16="http://schemas.microsoft.com/office/drawing/2014/main" id="{64F1B539-2570-4A15-A547-377C88FBB4EC}"/>
            </a:ext>
          </a:extLst>
        </xdr:cNvPr>
        <xdr:cNvCxnSpPr/>
      </xdr:nvCxnSpPr>
      <xdr:spPr>
        <a:xfrm flipV="1">
          <a:off x="19202400" y="13932444"/>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23223</xdr:rowOff>
    </xdr:from>
    <xdr:to>
      <xdr:col>107</xdr:col>
      <xdr:colOff>101600</xdr:colOff>
      <xdr:row>84</xdr:row>
      <xdr:rowOff>124823</xdr:rowOff>
    </xdr:to>
    <xdr:sp macro="" textlink="">
      <xdr:nvSpPr>
        <xdr:cNvPr id="524" name="楕円 523">
          <a:extLst>
            <a:ext uri="{FF2B5EF4-FFF2-40B4-BE49-F238E27FC236}">
              <a16:creationId xmlns:a16="http://schemas.microsoft.com/office/drawing/2014/main" id="{0287CD22-DF41-4D2F-94E3-8C5D7077056A}"/>
            </a:ext>
          </a:extLst>
        </xdr:cNvPr>
        <xdr:cNvSpPr/>
      </xdr:nvSpPr>
      <xdr:spPr>
        <a:xfrm>
          <a:off x="18345150" y="138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64226</xdr:rowOff>
    </xdr:from>
    <xdr:to>
      <xdr:col>111</xdr:col>
      <xdr:colOff>177800</xdr:colOff>
      <xdr:row>84</xdr:row>
      <xdr:rowOff>74023</xdr:rowOff>
    </xdr:to>
    <xdr:cxnSp macro="">
      <xdr:nvCxnSpPr>
        <xdr:cNvPr id="525" name="直線コネクタ 524">
          <a:extLst>
            <a:ext uri="{FF2B5EF4-FFF2-40B4-BE49-F238E27FC236}">
              <a16:creationId xmlns:a16="http://schemas.microsoft.com/office/drawing/2014/main" id="{FF2FBDBD-90F1-48CD-A45B-C6DBC93F5497}"/>
            </a:ext>
          </a:extLst>
        </xdr:cNvPr>
        <xdr:cNvCxnSpPr/>
      </xdr:nvCxnSpPr>
      <xdr:spPr>
        <a:xfrm flipV="1">
          <a:off x="18395950" y="13938976"/>
          <a:ext cx="8064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526" name="楕円 525">
          <a:extLst>
            <a:ext uri="{FF2B5EF4-FFF2-40B4-BE49-F238E27FC236}">
              <a16:creationId xmlns:a16="http://schemas.microsoft.com/office/drawing/2014/main" id="{7000EF05-1745-471D-B1A3-F316D887BA45}"/>
            </a:ext>
          </a:extLst>
        </xdr:cNvPr>
        <xdr:cNvSpPr/>
      </xdr:nvSpPr>
      <xdr:spPr>
        <a:xfrm>
          <a:off x="175514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74023</xdr:rowOff>
    </xdr:from>
    <xdr:to>
      <xdr:col>107</xdr:col>
      <xdr:colOff>50800</xdr:colOff>
      <xdr:row>84</xdr:row>
      <xdr:rowOff>83820</xdr:rowOff>
    </xdr:to>
    <xdr:cxnSp macro="">
      <xdr:nvCxnSpPr>
        <xdr:cNvPr id="527" name="直線コネクタ 526">
          <a:extLst>
            <a:ext uri="{FF2B5EF4-FFF2-40B4-BE49-F238E27FC236}">
              <a16:creationId xmlns:a16="http://schemas.microsoft.com/office/drawing/2014/main" id="{6311CA86-E590-4680-9C4D-205A83378A36}"/>
            </a:ext>
          </a:extLst>
        </xdr:cNvPr>
        <xdr:cNvCxnSpPr/>
      </xdr:nvCxnSpPr>
      <xdr:spPr>
        <a:xfrm flipV="1">
          <a:off x="17602200" y="13948773"/>
          <a:ext cx="7937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36286</xdr:rowOff>
    </xdr:from>
    <xdr:to>
      <xdr:col>98</xdr:col>
      <xdr:colOff>38100</xdr:colOff>
      <xdr:row>84</xdr:row>
      <xdr:rowOff>137886</xdr:rowOff>
    </xdr:to>
    <xdr:sp macro="" textlink="">
      <xdr:nvSpPr>
        <xdr:cNvPr id="528" name="楕円 527">
          <a:extLst>
            <a:ext uri="{FF2B5EF4-FFF2-40B4-BE49-F238E27FC236}">
              <a16:creationId xmlns:a16="http://schemas.microsoft.com/office/drawing/2014/main" id="{412642CE-1977-4579-B06C-F3DCB7BD6E9B}"/>
            </a:ext>
          </a:extLst>
        </xdr:cNvPr>
        <xdr:cNvSpPr/>
      </xdr:nvSpPr>
      <xdr:spPr>
        <a:xfrm>
          <a:off x="16757650" y="139110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84</xdr:row>
      <xdr:rowOff>87086</xdr:rowOff>
    </xdr:to>
    <xdr:cxnSp macro="">
      <xdr:nvCxnSpPr>
        <xdr:cNvPr id="529" name="直線コネクタ 528">
          <a:extLst>
            <a:ext uri="{FF2B5EF4-FFF2-40B4-BE49-F238E27FC236}">
              <a16:creationId xmlns:a16="http://schemas.microsoft.com/office/drawing/2014/main" id="{026BA607-E7B4-4751-95E5-C75F3C5FA46A}"/>
            </a:ext>
          </a:extLst>
        </xdr:cNvPr>
        <xdr:cNvCxnSpPr/>
      </xdr:nvCxnSpPr>
      <xdr:spPr>
        <a:xfrm flipV="1">
          <a:off x="16802100" y="13958570"/>
          <a:ext cx="8001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530" name="n_1aveValue【消防施設】&#10;一人当たり面積">
          <a:extLst>
            <a:ext uri="{FF2B5EF4-FFF2-40B4-BE49-F238E27FC236}">
              <a16:creationId xmlns:a16="http://schemas.microsoft.com/office/drawing/2014/main" id="{424AE8A2-351A-469C-B579-B33A405C89E5}"/>
            </a:ext>
          </a:extLst>
        </xdr:cNvPr>
        <xdr:cNvSpPr txBox="1"/>
      </xdr:nvSpPr>
      <xdr:spPr>
        <a:xfrm>
          <a:off x="18980227" y="1357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149514</xdr:rowOff>
    </xdr:from>
    <xdr:ext cx="469744" cy="259045"/>
    <xdr:sp macro="" textlink="">
      <xdr:nvSpPr>
        <xdr:cNvPr id="531" name="n_2aveValue【消防施設】&#10;一人当たり面積">
          <a:extLst>
            <a:ext uri="{FF2B5EF4-FFF2-40B4-BE49-F238E27FC236}">
              <a16:creationId xmlns:a16="http://schemas.microsoft.com/office/drawing/2014/main" id="{4B02ED11-C903-4C28-9EC5-4060B58E4765}"/>
            </a:ext>
          </a:extLst>
        </xdr:cNvPr>
        <xdr:cNvSpPr txBox="1"/>
      </xdr:nvSpPr>
      <xdr:spPr>
        <a:xfrm>
          <a:off x="18180127" y="1352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532" name="n_3aveValue【消防施設】&#10;一人当たり面積">
          <a:extLst>
            <a:ext uri="{FF2B5EF4-FFF2-40B4-BE49-F238E27FC236}">
              <a16:creationId xmlns:a16="http://schemas.microsoft.com/office/drawing/2014/main" id="{3E9AE6E5-7645-45A9-AB04-A038B87CB5EC}"/>
            </a:ext>
          </a:extLst>
        </xdr:cNvPr>
        <xdr:cNvSpPr txBox="1"/>
      </xdr:nvSpPr>
      <xdr:spPr>
        <a:xfrm>
          <a:off x="1738637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43378</xdr:rowOff>
    </xdr:from>
    <xdr:ext cx="469744" cy="259045"/>
    <xdr:sp macro="" textlink="">
      <xdr:nvSpPr>
        <xdr:cNvPr id="533" name="n_4aveValue【消防施設】&#10;一人当たり面積">
          <a:extLst>
            <a:ext uri="{FF2B5EF4-FFF2-40B4-BE49-F238E27FC236}">
              <a16:creationId xmlns:a16="http://schemas.microsoft.com/office/drawing/2014/main" id="{9EBE4B36-8D03-415F-958B-55FBCBDEA191}"/>
            </a:ext>
          </a:extLst>
        </xdr:cNvPr>
        <xdr:cNvSpPr txBox="1"/>
      </xdr:nvSpPr>
      <xdr:spPr>
        <a:xfrm>
          <a:off x="16592627" y="1358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106153</xdr:rowOff>
    </xdr:from>
    <xdr:ext cx="469744" cy="259045"/>
    <xdr:sp macro="" textlink="">
      <xdr:nvSpPr>
        <xdr:cNvPr id="534" name="n_1mainValue【消防施設】&#10;一人当たり面積">
          <a:extLst>
            <a:ext uri="{FF2B5EF4-FFF2-40B4-BE49-F238E27FC236}">
              <a16:creationId xmlns:a16="http://schemas.microsoft.com/office/drawing/2014/main" id="{1DDC9733-647C-4D9A-B8B5-769C83AF80A0}"/>
            </a:ext>
          </a:extLst>
        </xdr:cNvPr>
        <xdr:cNvSpPr txBox="1"/>
      </xdr:nvSpPr>
      <xdr:spPr>
        <a:xfrm>
          <a:off x="18980227" y="139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115950</xdr:rowOff>
    </xdr:from>
    <xdr:ext cx="469744" cy="259045"/>
    <xdr:sp macro="" textlink="">
      <xdr:nvSpPr>
        <xdr:cNvPr id="535" name="n_2mainValue【消防施設】&#10;一人当たり面積">
          <a:extLst>
            <a:ext uri="{FF2B5EF4-FFF2-40B4-BE49-F238E27FC236}">
              <a16:creationId xmlns:a16="http://schemas.microsoft.com/office/drawing/2014/main" id="{133FE0EA-CE99-41CD-9EEC-5AE3D4EA9920}"/>
            </a:ext>
          </a:extLst>
        </xdr:cNvPr>
        <xdr:cNvSpPr txBox="1"/>
      </xdr:nvSpPr>
      <xdr:spPr>
        <a:xfrm>
          <a:off x="18180127" y="1399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536" name="n_3mainValue【消防施設】&#10;一人当たり面積">
          <a:extLst>
            <a:ext uri="{FF2B5EF4-FFF2-40B4-BE49-F238E27FC236}">
              <a16:creationId xmlns:a16="http://schemas.microsoft.com/office/drawing/2014/main" id="{25B2196D-3DAF-42A6-963A-C853A248F6E1}"/>
            </a:ext>
          </a:extLst>
        </xdr:cNvPr>
        <xdr:cNvSpPr txBox="1"/>
      </xdr:nvSpPr>
      <xdr:spPr>
        <a:xfrm>
          <a:off x="1738637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129013</xdr:rowOff>
    </xdr:from>
    <xdr:ext cx="469744" cy="259045"/>
    <xdr:sp macro="" textlink="">
      <xdr:nvSpPr>
        <xdr:cNvPr id="537" name="n_4mainValue【消防施設】&#10;一人当たり面積">
          <a:extLst>
            <a:ext uri="{FF2B5EF4-FFF2-40B4-BE49-F238E27FC236}">
              <a16:creationId xmlns:a16="http://schemas.microsoft.com/office/drawing/2014/main" id="{A4E174FB-825D-40B6-82EB-BA6DFAA8A343}"/>
            </a:ext>
          </a:extLst>
        </xdr:cNvPr>
        <xdr:cNvSpPr txBox="1"/>
      </xdr:nvSpPr>
      <xdr:spPr>
        <a:xfrm>
          <a:off x="16592627" y="140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D160AD9C-9F65-499E-B91F-BDBD10F12347}"/>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91B1C163-E070-48C0-AA4F-D7F508BB53B5}"/>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5719E40C-AD86-4FEA-9AED-A1413906B4AD}"/>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8ED562DF-0F5B-4F50-8843-792A96072821}"/>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90B2F05B-F259-48D6-875B-D3B139A82586}"/>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A513D987-AC19-497A-9BD2-BBE9AA08A52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F67AB401-F107-48DD-84D7-15F34B93E181}"/>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4C2B6D88-6D95-4869-B313-94D98D98244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558B0EB3-7DB5-40CF-AE5A-8476A131160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8B8952AA-3573-46A1-B653-EBBCD8D7A040}"/>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F95396D8-7131-45C9-89F9-F6575E5826B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9" name="直線コネクタ 548">
          <a:extLst>
            <a:ext uri="{FF2B5EF4-FFF2-40B4-BE49-F238E27FC236}">
              <a16:creationId xmlns:a16="http://schemas.microsoft.com/office/drawing/2014/main" id="{C153A58F-DE7F-4905-B0F0-9638679BEDD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0" name="テキスト ボックス 549">
          <a:extLst>
            <a:ext uri="{FF2B5EF4-FFF2-40B4-BE49-F238E27FC236}">
              <a16:creationId xmlns:a16="http://schemas.microsoft.com/office/drawing/2014/main" id="{685AE180-D0AA-4E99-A1DD-ABC011BE2B0C}"/>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1" name="直線コネクタ 550">
          <a:extLst>
            <a:ext uri="{FF2B5EF4-FFF2-40B4-BE49-F238E27FC236}">
              <a16:creationId xmlns:a16="http://schemas.microsoft.com/office/drawing/2014/main" id="{94D60E55-A889-4AEC-AD99-98A09B603A94}"/>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2" name="テキスト ボックス 551">
          <a:extLst>
            <a:ext uri="{FF2B5EF4-FFF2-40B4-BE49-F238E27FC236}">
              <a16:creationId xmlns:a16="http://schemas.microsoft.com/office/drawing/2014/main" id="{6531387D-5FC9-42D3-90E5-DE0365CA0EC3}"/>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3" name="直線コネクタ 552">
          <a:extLst>
            <a:ext uri="{FF2B5EF4-FFF2-40B4-BE49-F238E27FC236}">
              <a16:creationId xmlns:a16="http://schemas.microsoft.com/office/drawing/2014/main" id="{A379E922-F1BA-45E2-8D37-8231871DA35F}"/>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4" name="テキスト ボックス 553">
          <a:extLst>
            <a:ext uri="{FF2B5EF4-FFF2-40B4-BE49-F238E27FC236}">
              <a16:creationId xmlns:a16="http://schemas.microsoft.com/office/drawing/2014/main" id="{CBBD7A4B-C188-4987-B996-3DD2FF3098B9}"/>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5" name="直線コネクタ 554">
          <a:extLst>
            <a:ext uri="{FF2B5EF4-FFF2-40B4-BE49-F238E27FC236}">
              <a16:creationId xmlns:a16="http://schemas.microsoft.com/office/drawing/2014/main" id="{8AA4E254-C30B-4598-95E2-B6E6E0858852}"/>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6" name="テキスト ボックス 555">
          <a:extLst>
            <a:ext uri="{FF2B5EF4-FFF2-40B4-BE49-F238E27FC236}">
              <a16:creationId xmlns:a16="http://schemas.microsoft.com/office/drawing/2014/main" id="{F6583A39-9AFB-44FA-BF81-35FBEFB92A4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7" name="直線コネクタ 556">
          <a:extLst>
            <a:ext uri="{FF2B5EF4-FFF2-40B4-BE49-F238E27FC236}">
              <a16:creationId xmlns:a16="http://schemas.microsoft.com/office/drawing/2014/main" id="{4900DEB0-25C0-460E-B691-4184340364BE}"/>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8" name="テキスト ボックス 557">
          <a:extLst>
            <a:ext uri="{FF2B5EF4-FFF2-40B4-BE49-F238E27FC236}">
              <a16:creationId xmlns:a16="http://schemas.microsoft.com/office/drawing/2014/main" id="{2E2097BD-C300-4994-B305-E3DEA351BB32}"/>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9" name="直線コネクタ 558">
          <a:extLst>
            <a:ext uri="{FF2B5EF4-FFF2-40B4-BE49-F238E27FC236}">
              <a16:creationId xmlns:a16="http://schemas.microsoft.com/office/drawing/2014/main" id="{463154EB-6942-4E83-B3DB-3F847BA376F8}"/>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0" name="テキスト ボックス 559">
          <a:extLst>
            <a:ext uri="{FF2B5EF4-FFF2-40B4-BE49-F238E27FC236}">
              <a16:creationId xmlns:a16="http://schemas.microsoft.com/office/drawing/2014/main" id="{AF32D92E-B14E-4965-B8C2-E36DDC941FF8}"/>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632C15D2-A8A6-49BA-8CF5-35ED60BBBB72}"/>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70B653F4-DE11-4247-89D6-617A0B2517C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563" name="直線コネクタ 562">
          <a:extLst>
            <a:ext uri="{FF2B5EF4-FFF2-40B4-BE49-F238E27FC236}">
              <a16:creationId xmlns:a16="http://schemas.microsoft.com/office/drawing/2014/main" id="{4963093F-E093-4C43-A22C-EB93A9491527}"/>
            </a:ext>
          </a:extLst>
        </xdr:cNvPr>
        <xdr:cNvCxnSpPr/>
      </xdr:nvCxnSpPr>
      <xdr:spPr>
        <a:xfrm flipV="1">
          <a:off x="14699614" y="1668725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564" name="【庁舎】&#10;有形固定資産減価償却率最小値テキスト">
          <a:extLst>
            <a:ext uri="{FF2B5EF4-FFF2-40B4-BE49-F238E27FC236}">
              <a16:creationId xmlns:a16="http://schemas.microsoft.com/office/drawing/2014/main" id="{7B1A4D2A-42A8-4847-A9A1-813D91284EFB}"/>
            </a:ext>
          </a:extLst>
        </xdr:cNvPr>
        <xdr:cNvSpPr txBox="1"/>
      </xdr:nvSpPr>
      <xdr:spPr>
        <a:xfrm>
          <a:off x="1473835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565" name="直線コネクタ 564">
          <a:extLst>
            <a:ext uri="{FF2B5EF4-FFF2-40B4-BE49-F238E27FC236}">
              <a16:creationId xmlns:a16="http://schemas.microsoft.com/office/drawing/2014/main" id="{3830A562-9F7C-45D8-816C-A29D069CAE0B}"/>
            </a:ext>
          </a:extLst>
        </xdr:cNvPr>
        <xdr:cNvCxnSpPr/>
      </xdr:nvCxnSpPr>
      <xdr:spPr>
        <a:xfrm>
          <a:off x="14611350" y="18147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566" name="【庁舎】&#10;有形固定資産減価償却率最大値テキスト">
          <a:extLst>
            <a:ext uri="{FF2B5EF4-FFF2-40B4-BE49-F238E27FC236}">
              <a16:creationId xmlns:a16="http://schemas.microsoft.com/office/drawing/2014/main" id="{0010DE17-0EEC-4E28-B1AE-A58ED7A0E1F3}"/>
            </a:ext>
          </a:extLst>
        </xdr:cNvPr>
        <xdr:cNvSpPr txBox="1"/>
      </xdr:nvSpPr>
      <xdr:spPr>
        <a:xfrm>
          <a:off x="14738350" y="16462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567" name="直線コネクタ 566">
          <a:extLst>
            <a:ext uri="{FF2B5EF4-FFF2-40B4-BE49-F238E27FC236}">
              <a16:creationId xmlns:a16="http://schemas.microsoft.com/office/drawing/2014/main" id="{2E13FB42-54B7-40AD-A5A3-1D7B350BF30C}"/>
            </a:ext>
          </a:extLst>
        </xdr:cNvPr>
        <xdr:cNvCxnSpPr/>
      </xdr:nvCxnSpPr>
      <xdr:spPr>
        <a:xfrm>
          <a:off x="14611350" y="16687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79301</xdr:rowOff>
    </xdr:from>
    <xdr:ext cx="405111" cy="259045"/>
    <xdr:sp macro="" textlink="">
      <xdr:nvSpPr>
        <xdr:cNvPr id="568" name="【庁舎】&#10;有形固定資産減価償却率平均値テキスト">
          <a:extLst>
            <a:ext uri="{FF2B5EF4-FFF2-40B4-BE49-F238E27FC236}">
              <a16:creationId xmlns:a16="http://schemas.microsoft.com/office/drawing/2014/main" id="{3B0EFDA3-A357-4C2A-BE90-59AFFD58708D}"/>
            </a:ext>
          </a:extLst>
        </xdr:cNvPr>
        <xdr:cNvSpPr txBox="1"/>
      </xdr:nvSpPr>
      <xdr:spPr>
        <a:xfrm>
          <a:off x="14738350" y="173386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569" name="フローチャート: 判断 568">
          <a:extLst>
            <a:ext uri="{FF2B5EF4-FFF2-40B4-BE49-F238E27FC236}">
              <a16:creationId xmlns:a16="http://schemas.microsoft.com/office/drawing/2014/main" id="{957208EE-A9D3-4919-883C-9B6B85FAD63A}"/>
            </a:ext>
          </a:extLst>
        </xdr:cNvPr>
        <xdr:cNvSpPr/>
      </xdr:nvSpPr>
      <xdr:spPr>
        <a:xfrm>
          <a:off x="14649450" y="1748717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570" name="フローチャート: 判断 569">
          <a:extLst>
            <a:ext uri="{FF2B5EF4-FFF2-40B4-BE49-F238E27FC236}">
              <a16:creationId xmlns:a16="http://schemas.microsoft.com/office/drawing/2014/main" id="{B6DEF1CD-4D43-4E81-B07E-18A234365307}"/>
            </a:ext>
          </a:extLst>
        </xdr:cNvPr>
        <xdr:cNvSpPr/>
      </xdr:nvSpPr>
      <xdr:spPr>
        <a:xfrm>
          <a:off x="13887450" y="17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571" name="フローチャート: 判断 570">
          <a:extLst>
            <a:ext uri="{FF2B5EF4-FFF2-40B4-BE49-F238E27FC236}">
              <a16:creationId xmlns:a16="http://schemas.microsoft.com/office/drawing/2014/main" id="{E40FC239-8A3A-4CEE-AB6B-C7EFB2B645BC}"/>
            </a:ext>
          </a:extLst>
        </xdr:cNvPr>
        <xdr:cNvSpPr/>
      </xdr:nvSpPr>
      <xdr:spPr>
        <a:xfrm>
          <a:off x="13093700" y="1739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572" name="フローチャート: 判断 571">
          <a:extLst>
            <a:ext uri="{FF2B5EF4-FFF2-40B4-BE49-F238E27FC236}">
              <a16:creationId xmlns:a16="http://schemas.microsoft.com/office/drawing/2014/main" id="{DFB8ABAB-9F83-4AF2-A34B-5A4186753352}"/>
            </a:ext>
          </a:extLst>
        </xdr:cNvPr>
        <xdr:cNvSpPr/>
      </xdr:nvSpPr>
      <xdr:spPr>
        <a:xfrm>
          <a:off x="12299950" y="17444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573" name="フローチャート: 判断 572">
          <a:extLst>
            <a:ext uri="{FF2B5EF4-FFF2-40B4-BE49-F238E27FC236}">
              <a16:creationId xmlns:a16="http://schemas.microsoft.com/office/drawing/2014/main" id="{055C85C6-362D-4A9B-9F13-9AF8C1306F44}"/>
            </a:ext>
          </a:extLst>
        </xdr:cNvPr>
        <xdr:cNvSpPr/>
      </xdr:nvSpPr>
      <xdr:spPr>
        <a:xfrm>
          <a:off x="11487150" y="1743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2F6A91A6-8527-4DD7-A418-FE64E20EAFC2}"/>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1C24F13C-7FCD-47B9-9E37-E8C74B7C7226}"/>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B7275D74-09BA-4EE9-AE77-3A0286CA8B3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2F0315CB-43DB-4584-879A-E472ED3185C0}"/>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6B31B4FD-A774-437B-98AA-8ED0588CDE5D}"/>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579" name="楕円 578">
          <a:extLst>
            <a:ext uri="{FF2B5EF4-FFF2-40B4-BE49-F238E27FC236}">
              <a16:creationId xmlns:a16="http://schemas.microsoft.com/office/drawing/2014/main" id="{4715CBF9-E3F4-4771-96C2-E79EA122D3F2}"/>
            </a:ext>
          </a:extLst>
        </xdr:cNvPr>
        <xdr:cNvSpPr/>
      </xdr:nvSpPr>
      <xdr:spPr>
        <a:xfrm>
          <a:off x="14649450" y="176814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580" name="【庁舎】&#10;有形固定資産減価償却率該当値テキスト">
          <a:extLst>
            <a:ext uri="{FF2B5EF4-FFF2-40B4-BE49-F238E27FC236}">
              <a16:creationId xmlns:a16="http://schemas.microsoft.com/office/drawing/2014/main" id="{FFC7EB78-E1D8-4503-883B-8662D50607A3}"/>
            </a:ext>
          </a:extLst>
        </xdr:cNvPr>
        <xdr:cNvSpPr txBox="1"/>
      </xdr:nvSpPr>
      <xdr:spPr>
        <a:xfrm>
          <a:off x="14738350"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64588</xdr:rowOff>
    </xdr:from>
    <xdr:to>
      <xdr:col>81</xdr:col>
      <xdr:colOff>101600</xdr:colOff>
      <xdr:row>106</xdr:row>
      <xdr:rowOff>166188</xdr:rowOff>
    </xdr:to>
    <xdr:sp macro="" textlink="">
      <xdr:nvSpPr>
        <xdr:cNvPr id="581" name="楕円 580">
          <a:extLst>
            <a:ext uri="{FF2B5EF4-FFF2-40B4-BE49-F238E27FC236}">
              <a16:creationId xmlns:a16="http://schemas.microsoft.com/office/drawing/2014/main" id="{A0A10FF1-9602-4288-9B8F-A836C9C1E509}"/>
            </a:ext>
          </a:extLst>
        </xdr:cNvPr>
        <xdr:cNvSpPr/>
      </xdr:nvSpPr>
      <xdr:spPr>
        <a:xfrm>
          <a:off x="1388745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115388</xdr:rowOff>
    </xdr:from>
    <xdr:to>
      <xdr:col>85</xdr:col>
      <xdr:colOff>127000</xdr:colOff>
      <xdr:row>106</xdr:row>
      <xdr:rowOff>130084</xdr:rowOff>
    </xdr:to>
    <xdr:cxnSp macro="">
      <xdr:nvCxnSpPr>
        <xdr:cNvPr id="582" name="直線コネクタ 581">
          <a:extLst>
            <a:ext uri="{FF2B5EF4-FFF2-40B4-BE49-F238E27FC236}">
              <a16:creationId xmlns:a16="http://schemas.microsoft.com/office/drawing/2014/main" id="{3E85BFD4-CBE2-456F-82C6-689B947E71F9}"/>
            </a:ext>
          </a:extLst>
        </xdr:cNvPr>
        <xdr:cNvCxnSpPr/>
      </xdr:nvCxnSpPr>
      <xdr:spPr>
        <a:xfrm>
          <a:off x="13938250" y="17717588"/>
          <a:ext cx="762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31931</xdr:rowOff>
    </xdr:from>
    <xdr:to>
      <xdr:col>76</xdr:col>
      <xdr:colOff>165100</xdr:colOff>
      <xdr:row>106</xdr:row>
      <xdr:rowOff>133531</xdr:rowOff>
    </xdr:to>
    <xdr:sp macro="" textlink="">
      <xdr:nvSpPr>
        <xdr:cNvPr id="583" name="楕円 582">
          <a:extLst>
            <a:ext uri="{FF2B5EF4-FFF2-40B4-BE49-F238E27FC236}">
              <a16:creationId xmlns:a16="http://schemas.microsoft.com/office/drawing/2014/main" id="{54120B96-FB9F-4157-8B07-9A51DAF609A9}"/>
            </a:ext>
          </a:extLst>
        </xdr:cNvPr>
        <xdr:cNvSpPr/>
      </xdr:nvSpPr>
      <xdr:spPr>
        <a:xfrm>
          <a:off x="130937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82731</xdr:rowOff>
    </xdr:from>
    <xdr:to>
      <xdr:col>81</xdr:col>
      <xdr:colOff>50800</xdr:colOff>
      <xdr:row>106</xdr:row>
      <xdr:rowOff>115388</xdr:rowOff>
    </xdr:to>
    <xdr:cxnSp macro="">
      <xdr:nvCxnSpPr>
        <xdr:cNvPr id="584" name="直線コネクタ 583">
          <a:extLst>
            <a:ext uri="{FF2B5EF4-FFF2-40B4-BE49-F238E27FC236}">
              <a16:creationId xmlns:a16="http://schemas.microsoft.com/office/drawing/2014/main" id="{609EE2B0-3E28-44BC-9F50-C0532DBD788D}"/>
            </a:ext>
          </a:extLst>
        </xdr:cNvPr>
        <xdr:cNvCxnSpPr/>
      </xdr:nvCxnSpPr>
      <xdr:spPr>
        <a:xfrm>
          <a:off x="13144500" y="17684931"/>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585" name="楕円 584">
          <a:extLst>
            <a:ext uri="{FF2B5EF4-FFF2-40B4-BE49-F238E27FC236}">
              <a16:creationId xmlns:a16="http://schemas.microsoft.com/office/drawing/2014/main" id="{BBD027F6-F315-479F-B030-B95D092A4ABE}"/>
            </a:ext>
          </a:extLst>
        </xdr:cNvPr>
        <xdr:cNvSpPr/>
      </xdr:nvSpPr>
      <xdr:spPr>
        <a:xfrm>
          <a:off x="12299950" y="17604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82731</xdr:rowOff>
    </xdr:to>
    <xdr:cxnSp macro="">
      <xdr:nvCxnSpPr>
        <xdr:cNvPr id="586" name="直線コネクタ 585">
          <a:extLst>
            <a:ext uri="{FF2B5EF4-FFF2-40B4-BE49-F238E27FC236}">
              <a16:creationId xmlns:a16="http://schemas.microsoft.com/office/drawing/2014/main" id="{14595583-4121-49A8-A27D-99E27D4D3507}"/>
            </a:ext>
          </a:extLst>
        </xdr:cNvPr>
        <xdr:cNvCxnSpPr/>
      </xdr:nvCxnSpPr>
      <xdr:spPr>
        <a:xfrm>
          <a:off x="12344400" y="17655539"/>
          <a:ext cx="8001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141332</xdr:rowOff>
    </xdr:from>
    <xdr:to>
      <xdr:col>67</xdr:col>
      <xdr:colOff>101600</xdr:colOff>
      <xdr:row>106</xdr:row>
      <xdr:rowOff>71482</xdr:rowOff>
    </xdr:to>
    <xdr:sp macro="" textlink="">
      <xdr:nvSpPr>
        <xdr:cNvPr id="587" name="楕円 586">
          <a:extLst>
            <a:ext uri="{FF2B5EF4-FFF2-40B4-BE49-F238E27FC236}">
              <a16:creationId xmlns:a16="http://schemas.microsoft.com/office/drawing/2014/main" id="{74918C8A-E780-4631-A567-C110458AA254}"/>
            </a:ext>
          </a:extLst>
        </xdr:cNvPr>
        <xdr:cNvSpPr/>
      </xdr:nvSpPr>
      <xdr:spPr>
        <a:xfrm>
          <a:off x="1148715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20682</xdr:rowOff>
    </xdr:from>
    <xdr:to>
      <xdr:col>71</xdr:col>
      <xdr:colOff>177800</xdr:colOff>
      <xdr:row>106</xdr:row>
      <xdr:rowOff>53339</xdr:rowOff>
    </xdr:to>
    <xdr:cxnSp macro="">
      <xdr:nvCxnSpPr>
        <xdr:cNvPr id="588" name="直線コネクタ 587">
          <a:extLst>
            <a:ext uri="{FF2B5EF4-FFF2-40B4-BE49-F238E27FC236}">
              <a16:creationId xmlns:a16="http://schemas.microsoft.com/office/drawing/2014/main" id="{7FBDE072-3BB8-4F0C-87C3-CE67657F9563}"/>
            </a:ext>
          </a:extLst>
        </xdr:cNvPr>
        <xdr:cNvCxnSpPr/>
      </xdr:nvCxnSpPr>
      <xdr:spPr>
        <a:xfrm>
          <a:off x="11537950" y="17622882"/>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159856</xdr:rowOff>
    </xdr:from>
    <xdr:ext cx="405111" cy="259045"/>
    <xdr:sp macro="" textlink="">
      <xdr:nvSpPr>
        <xdr:cNvPr id="589" name="n_1aveValue【庁舎】&#10;有形固定資産減価償却率">
          <a:extLst>
            <a:ext uri="{FF2B5EF4-FFF2-40B4-BE49-F238E27FC236}">
              <a16:creationId xmlns:a16="http://schemas.microsoft.com/office/drawing/2014/main" id="{767118B5-E839-4918-969F-81CECAEFB3CA}"/>
            </a:ext>
          </a:extLst>
        </xdr:cNvPr>
        <xdr:cNvSpPr txBox="1"/>
      </xdr:nvSpPr>
      <xdr:spPr>
        <a:xfrm>
          <a:off x="13742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590" name="n_2aveValue【庁舎】&#10;有形固定資産減価償却率">
          <a:extLst>
            <a:ext uri="{FF2B5EF4-FFF2-40B4-BE49-F238E27FC236}">
              <a16:creationId xmlns:a16="http://schemas.microsoft.com/office/drawing/2014/main" id="{421BA1D1-2DAB-44B5-B1F8-C3F72F48AF22}"/>
            </a:ext>
          </a:extLst>
        </xdr:cNvPr>
        <xdr:cNvSpPr txBox="1"/>
      </xdr:nvSpPr>
      <xdr:spPr>
        <a:xfrm>
          <a:off x="12960994" y="1716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591" name="n_3aveValue【庁舎】&#10;有形固定資産減価償却率">
          <a:extLst>
            <a:ext uri="{FF2B5EF4-FFF2-40B4-BE49-F238E27FC236}">
              <a16:creationId xmlns:a16="http://schemas.microsoft.com/office/drawing/2014/main" id="{68303CF9-4C75-418E-9ECE-604EA9887112}"/>
            </a:ext>
          </a:extLst>
        </xdr:cNvPr>
        <xdr:cNvSpPr txBox="1"/>
      </xdr:nvSpPr>
      <xdr:spPr>
        <a:xfrm>
          <a:off x="121672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592" name="n_4aveValue【庁舎】&#10;有形固定資産減価償却率">
          <a:extLst>
            <a:ext uri="{FF2B5EF4-FFF2-40B4-BE49-F238E27FC236}">
              <a16:creationId xmlns:a16="http://schemas.microsoft.com/office/drawing/2014/main" id="{0D016AC5-0FA2-4172-8B44-224650C8F1EA}"/>
            </a:ext>
          </a:extLst>
        </xdr:cNvPr>
        <xdr:cNvSpPr txBox="1"/>
      </xdr:nvSpPr>
      <xdr:spPr>
        <a:xfrm>
          <a:off x="11354444" y="1721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157315</xdr:rowOff>
    </xdr:from>
    <xdr:ext cx="405111" cy="259045"/>
    <xdr:sp macro="" textlink="">
      <xdr:nvSpPr>
        <xdr:cNvPr id="593" name="n_1mainValue【庁舎】&#10;有形固定資産減価償却率">
          <a:extLst>
            <a:ext uri="{FF2B5EF4-FFF2-40B4-BE49-F238E27FC236}">
              <a16:creationId xmlns:a16="http://schemas.microsoft.com/office/drawing/2014/main" id="{935F11C1-53E5-46A7-9495-5A3BB7AD47C5}"/>
            </a:ext>
          </a:extLst>
        </xdr:cNvPr>
        <xdr:cNvSpPr txBox="1"/>
      </xdr:nvSpPr>
      <xdr:spPr>
        <a:xfrm>
          <a:off x="13742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124658</xdr:rowOff>
    </xdr:from>
    <xdr:ext cx="405111" cy="259045"/>
    <xdr:sp macro="" textlink="">
      <xdr:nvSpPr>
        <xdr:cNvPr id="594" name="n_2mainValue【庁舎】&#10;有形固定資産減価償却率">
          <a:extLst>
            <a:ext uri="{FF2B5EF4-FFF2-40B4-BE49-F238E27FC236}">
              <a16:creationId xmlns:a16="http://schemas.microsoft.com/office/drawing/2014/main" id="{D92C5280-695B-43D4-A0B1-935E9677FE66}"/>
            </a:ext>
          </a:extLst>
        </xdr:cNvPr>
        <xdr:cNvSpPr txBox="1"/>
      </xdr:nvSpPr>
      <xdr:spPr>
        <a:xfrm>
          <a:off x="1296099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595" name="n_3mainValue【庁舎】&#10;有形固定資産減価償却率">
          <a:extLst>
            <a:ext uri="{FF2B5EF4-FFF2-40B4-BE49-F238E27FC236}">
              <a16:creationId xmlns:a16="http://schemas.microsoft.com/office/drawing/2014/main" id="{6958F914-764B-4359-8DB2-0DB3E5501792}"/>
            </a:ext>
          </a:extLst>
        </xdr:cNvPr>
        <xdr:cNvSpPr txBox="1"/>
      </xdr:nvSpPr>
      <xdr:spPr>
        <a:xfrm>
          <a:off x="12167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62609</xdr:rowOff>
    </xdr:from>
    <xdr:ext cx="405111" cy="259045"/>
    <xdr:sp macro="" textlink="">
      <xdr:nvSpPr>
        <xdr:cNvPr id="596" name="n_4mainValue【庁舎】&#10;有形固定資産減価償却率">
          <a:extLst>
            <a:ext uri="{FF2B5EF4-FFF2-40B4-BE49-F238E27FC236}">
              <a16:creationId xmlns:a16="http://schemas.microsoft.com/office/drawing/2014/main" id="{1E41B50D-CAA9-40B9-AAB2-00AA9FE10D64}"/>
            </a:ext>
          </a:extLst>
        </xdr:cNvPr>
        <xdr:cNvSpPr txBox="1"/>
      </xdr:nvSpPr>
      <xdr:spPr>
        <a:xfrm>
          <a:off x="11354444" y="17664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50DEE262-D67A-4692-958C-AE4A26CF0E3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5D26AC54-3F7C-4141-A674-C0A1DD26B55D}"/>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1594A301-7E5D-4B10-8204-245A9D8F4FC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94167660-51E4-4453-9594-D258A358110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81143B37-3E07-4DCE-ABEF-78D1AEF27FCE}"/>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C0AED9F6-C8E3-40E4-95B6-D88F484AAE8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BB6E1E0F-E65F-4C77-9FC6-F4B843BC412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34048A0E-E776-49F4-A7AB-BEAA230EAE68}"/>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803B10A0-AC84-4386-B1D6-CBB4AD0CA0F7}"/>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174DC586-CB26-478C-9D12-DDE2DD8742A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7" name="直線コネクタ 606">
          <a:extLst>
            <a:ext uri="{FF2B5EF4-FFF2-40B4-BE49-F238E27FC236}">
              <a16:creationId xmlns:a16="http://schemas.microsoft.com/office/drawing/2014/main" id="{29AB2F82-DAF5-4590-9410-F2DF013E39B3}"/>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8" name="テキスト ボックス 607">
          <a:extLst>
            <a:ext uri="{FF2B5EF4-FFF2-40B4-BE49-F238E27FC236}">
              <a16:creationId xmlns:a16="http://schemas.microsoft.com/office/drawing/2014/main" id="{AD6AB377-8B8E-45A1-A1A8-51ED8696C9FC}"/>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9" name="直線コネクタ 608">
          <a:extLst>
            <a:ext uri="{FF2B5EF4-FFF2-40B4-BE49-F238E27FC236}">
              <a16:creationId xmlns:a16="http://schemas.microsoft.com/office/drawing/2014/main" id="{E9CC7F9C-30A4-4B97-BD59-93921B261215}"/>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0" name="テキスト ボックス 609">
          <a:extLst>
            <a:ext uri="{FF2B5EF4-FFF2-40B4-BE49-F238E27FC236}">
              <a16:creationId xmlns:a16="http://schemas.microsoft.com/office/drawing/2014/main" id="{3C006B64-8909-43BC-849D-1158FAA7D362}"/>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1" name="直線コネクタ 610">
          <a:extLst>
            <a:ext uri="{FF2B5EF4-FFF2-40B4-BE49-F238E27FC236}">
              <a16:creationId xmlns:a16="http://schemas.microsoft.com/office/drawing/2014/main" id="{E8FC296A-AF8A-4243-A968-B82D27DF328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2" name="テキスト ボックス 611">
          <a:extLst>
            <a:ext uri="{FF2B5EF4-FFF2-40B4-BE49-F238E27FC236}">
              <a16:creationId xmlns:a16="http://schemas.microsoft.com/office/drawing/2014/main" id="{6454E0A8-DDB8-4332-9AFD-C2022B5F7E6F}"/>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4FEA7D83-6D4E-459A-8DDC-2FC7E8752DA4}"/>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11306048-FEEE-4799-B6C6-E1E172871CAE}"/>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5" name="直線コネクタ 614">
          <a:extLst>
            <a:ext uri="{FF2B5EF4-FFF2-40B4-BE49-F238E27FC236}">
              <a16:creationId xmlns:a16="http://schemas.microsoft.com/office/drawing/2014/main" id="{71E2B089-94D8-4264-BFC6-C94AEAEDA95D}"/>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6" name="テキスト ボックス 615">
          <a:extLst>
            <a:ext uri="{FF2B5EF4-FFF2-40B4-BE49-F238E27FC236}">
              <a16:creationId xmlns:a16="http://schemas.microsoft.com/office/drawing/2014/main" id="{219FD22F-7F09-4113-8145-16C10FDD3C9A}"/>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9289544B-C18B-44FF-8DD2-CBC7E8D0E3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9DDCF7CB-3EF4-4A9E-A978-DCEC25B1451A}"/>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AD6AC3B5-4479-476C-85AE-F9ADAAF0C79D}"/>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620" name="直線コネクタ 619">
          <a:extLst>
            <a:ext uri="{FF2B5EF4-FFF2-40B4-BE49-F238E27FC236}">
              <a16:creationId xmlns:a16="http://schemas.microsoft.com/office/drawing/2014/main" id="{49B5D38B-F638-4211-BD89-D7E3A6A39B98}"/>
            </a:ext>
          </a:extLst>
        </xdr:cNvPr>
        <xdr:cNvCxnSpPr/>
      </xdr:nvCxnSpPr>
      <xdr:spPr>
        <a:xfrm flipV="1">
          <a:off x="19951064" y="16491586"/>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621" name="【庁舎】&#10;一人当たり面積最小値テキスト">
          <a:extLst>
            <a:ext uri="{FF2B5EF4-FFF2-40B4-BE49-F238E27FC236}">
              <a16:creationId xmlns:a16="http://schemas.microsoft.com/office/drawing/2014/main" id="{D87F1822-7895-469C-BF37-61CF4A39E895}"/>
            </a:ext>
          </a:extLst>
        </xdr:cNvPr>
        <xdr:cNvSpPr txBox="1"/>
      </xdr:nvSpPr>
      <xdr:spPr>
        <a:xfrm>
          <a:off x="19989800"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622" name="直線コネクタ 621">
          <a:extLst>
            <a:ext uri="{FF2B5EF4-FFF2-40B4-BE49-F238E27FC236}">
              <a16:creationId xmlns:a16="http://schemas.microsoft.com/office/drawing/2014/main" id="{CB67B52A-80CC-4B80-A96C-73F27DD4A961}"/>
            </a:ext>
          </a:extLst>
        </xdr:cNvPr>
        <xdr:cNvCxnSpPr/>
      </xdr:nvCxnSpPr>
      <xdr:spPr>
        <a:xfrm>
          <a:off x="19881850" y="17918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623" name="【庁舎】&#10;一人当たり面積最大値テキスト">
          <a:extLst>
            <a:ext uri="{FF2B5EF4-FFF2-40B4-BE49-F238E27FC236}">
              <a16:creationId xmlns:a16="http://schemas.microsoft.com/office/drawing/2014/main" id="{D692B10A-B1FA-4E5D-BA8F-6330C241B8FC}"/>
            </a:ext>
          </a:extLst>
        </xdr:cNvPr>
        <xdr:cNvSpPr txBox="1"/>
      </xdr:nvSpPr>
      <xdr:spPr>
        <a:xfrm>
          <a:off x="19989800" y="162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624" name="直線コネクタ 623">
          <a:extLst>
            <a:ext uri="{FF2B5EF4-FFF2-40B4-BE49-F238E27FC236}">
              <a16:creationId xmlns:a16="http://schemas.microsoft.com/office/drawing/2014/main" id="{B315AB66-6CF0-4DCF-825F-A80F90CAF81A}"/>
            </a:ext>
          </a:extLst>
        </xdr:cNvPr>
        <xdr:cNvCxnSpPr/>
      </xdr:nvCxnSpPr>
      <xdr:spPr>
        <a:xfrm>
          <a:off x="19881850" y="16491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99077</xdr:rowOff>
    </xdr:from>
    <xdr:ext cx="469744" cy="259045"/>
    <xdr:sp macro="" textlink="">
      <xdr:nvSpPr>
        <xdr:cNvPr id="625" name="【庁舎】&#10;一人当たり面積平均値テキスト">
          <a:extLst>
            <a:ext uri="{FF2B5EF4-FFF2-40B4-BE49-F238E27FC236}">
              <a16:creationId xmlns:a16="http://schemas.microsoft.com/office/drawing/2014/main" id="{75405B2B-CCAA-468A-AE3C-EC6A6D804558}"/>
            </a:ext>
          </a:extLst>
        </xdr:cNvPr>
        <xdr:cNvSpPr txBox="1"/>
      </xdr:nvSpPr>
      <xdr:spPr>
        <a:xfrm>
          <a:off x="19989800" y="17186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626" name="フローチャート: 判断 625">
          <a:extLst>
            <a:ext uri="{FF2B5EF4-FFF2-40B4-BE49-F238E27FC236}">
              <a16:creationId xmlns:a16="http://schemas.microsoft.com/office/drawing/2014/main" id="{7D417B9E-1A6F-438D-A7A4-88667CAAD26D}"/>
            </a:ext>
          </a:extLst>
        </xdr:cNvPr>
        <xdr:cNvSpPr/>
      </xdr:nvSpPr>
      <xdr:spPr>
        <a:xfrm>
          <a:off x="19900900" y="1720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627" name="フローチャート: 判断 626">
          <a:extLst>
            <a:ext uri="{FF2B5EF4-FFF2-40B4-BE49-F238E27FC236}">
              <a16:creationId xmlns:a16="http://schemas.microsoft.com/office/drawing/2014/main" id="{DA6D8F6A-F3D4-4E40-8683-5572D0D09FDD}"/>
            </a:ext>
          </a:extLst>
        </xdr:cNvPr>
        <xdr:cNvSpPr/>
      </xdr:nvSpPr>
      <xdr:spPr>
        <a:xfrm>
          <a:off x="19157950" y="172180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628" name="フローチャート: 判断 627">
          <a:extLst>
            <a:ext uri="{FF2B5EF4-FFF2-40B4-BE49-F238E27FC236}">
              <a16:creationId xmlns:a16="http://schemas.microsoft.com/office/drawing/2014/main" id="{85C75EF1-2F77-4365-BB29-812B838A762E}"/>
            </a:ext>
          </a:extLst>
        </xdr:cNvPr>
        <xdr:cNvSpPr/>
      </xdr:nvSpPr>
      <xdr:spPr>
        <a:xfrm>
          <a:off x="1834515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65405</xdr:rowOff>
    </xdr:from>
    <xdr:to>
      <xdr:col>102</xdr:col>
      <xdr:colOff>165100</xdr:colOff>
      <xdr:row>103</xdr:row>
      <xdr:rowOff>167005</xdr:rowOff>
    </xdr:to>
    <xdr:sp macro="" textlink="">
      <xdr:nvSpPr>
        <xdr:cNvPr id="629" name="フローチャート: 判断 628">
          <a:extLst>
            <a:ext uri="{FF2B5EF4-FFF2-40B4-BE49-F238E27FC236}">
              <a16:creationId xmlns:a16="http://schemas.microsoft.com/office/drawing/2014/main" id="{A1192517-FDF0-4639-A7E9-76A065C875BD}"/>
            </a:ext>
          </a:extLst>
        </xdr:cNvPr>
        <xdr:cNvSpPr/>
      </xdr:nvSpPr>
      <xdr:spPr>
        <a:xfrm>
          <a:off x="175514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133986</xdr:rowOff>
    </xdr:from>
    <xdr:to>
      <xdr:col>98</xdr:col>
      <xdr:colOff>38100</xdr:colOff>
      <xdr:row>104</xdr:row>
      <xdr:rowOff>64136</xdr:rowOff>
    </xdr:to>
    <xdr:sp macro="" textlink="">
      <xdr:nvSpPr>
        <xdr:cNvPr id="630" name="フローチャート: 判断 629">
          <a:extLst>
            <a:ext uri="{FF2B5EF4-FFF2-40B4-BE49-F238E27FC236}">
              <a16:creationId xmlns:a16="http://schemas.microsoft.com/office/drawing/2014/main" id="{20EB555A-BD78-4E5B-92AF-315EEBD7F941}"/>
            </a:ext>
          </a:extLst>
        </xdr:cNvPr>
        <xdr:cNvSpPr/>
      </xdr:nvSpPr>
      <xdr:spPr>
        <a:xfrm>
          <a:off x="16757650" y="172218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D746830B-CD29-46E7-8202-CFD76E8CE2D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CD941719-1164-4138-A7FB-0F60E9A08148}"/>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98DCD1A-9BE1-40B9-B2FF-17DCC3F7759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A8646FF4-238D-4A1D-888C-9A0CCF354E54}"/>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BBB410D2-BD65-4FE7-A237-B75A67D5AE0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48261</xdr:rowOff>
    </xdr:from>
    <xdr:to>
      <xdr:col>116</xdr:col>
      <xdr:colOff>114300</xdr:colOff>
      <xdr:row>100</xdr:row>
      <xdr:rowOff>149861</xdr:rowOff>
    </xdr:to>
    <xdr:sp macro="" textlink="">
      <xdr:nvSpPr>
        <xdr:cNvPr id="636" name="楕円 635">
          <a:extLst>
            <a:ext uri="{FF2B5EF4-FFF2-40B4-BE49-F238E27FC236}">
              <a16:creationId xmlns:a16="http://schemas.microsoft.com/office/drawing/2014/main" id="{B92140F2-B790-4828-B819-9B100A954AA8}"/>
            </a:ext>
          </a:extLst>
        </xdr:cNvPr>
        <xdr:cNvSpPr/>
      </xdr:nvSpPr>
      <xdr:spPr>
        <a:xfrm>
          <a:off x="19900900" y="166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71138</xdr:rowOff>
    </xdr:from>
    <xdr:ext cx="469744" cy="259045"/>
    <xdr:sp macro="" textlink="">
      <xdr:nvSpPr>
        <xdr:cNvPr id="637" name="【庁舎】&#10;一人当たり面積該当値テキスト">
          <a:extLst>
            <a:ext uri="{FF2B5EF4-FFF2-40B4-BE49-F238E27FC236}">
              <a16:creationId xmlns:a16="http://schemas.microsoft.com/office/drawing/2014/main" id="{3B9D8D6C-0B0A-4072-BFF1-585A2EC18216}"/>
            </a:ext>
          </a:extLst>
        </xdr:cNvPr>
        <xdr:cNvSpPr txBox="1"/>
      </xdr:nvSpPr>
      <xdr:spPr>
        <a:xfrm>
          <a:off x="19989800" y="1647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71120</xdr:rowOff>
    </xdr:from>
    <xdr:to>
      <xdr:col>112</xdr:col>
      <xdr:colOff>38100</xdr:colOff>
      <xdr:row>101</xdr:row>
      <xdr:rowOff>1270</xdr:rowOff>
    </xdr:to>
    <xdr:sp macro="" textlink="">
      <xdr:nvSpPr>
        <xdr:cNvPr id="638" name="楕円 637">
          <a:extLst>
            <a:ext uri="{FF2B5EF4-FFF2-40B4-BE49-F238E27FC236}">
              <a16:creationId xmlns:a16="http://schemas.microsoft.com/office/drawing/2014/main" id="{2BBCFC90-62B7-4E98-AC93-418904C0D52D}"/>
            </a:ext>
          </a:extLst>
        </xdr:cNvPr>
        <xdr:cNvSpPr/>
      </xdr:nvSpPr>
      <xdr:spPr>
        <a:xfrm>
          <a:off x="19157950" y="16644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99061</xdr:rowOff>
    </xdr:from>
    <xdr:to>
      <xdr:col>116</xdr:col>
      <xdr:colOff>63500</xdr:colOff>
      <xdr:row>100</xdr:row>
      <xdr:rowOff>121920</xdr:rowOff>
    </xdr:to>
    <xdr:cxnSp macro="">
      <xdr:nvCxnSpPr>
        <xdr:cNvPr id="639" name="直線コネクタ 638">
          <a:extLst>
            <a:ext uri="{FF2B5EF4-FFF2-40B4-BE49-F238E27FC236}">
              <a16:creationId xmlns:a16="http://schemas.microsoft.com/office/drawing/2014/main" id="{6DA5967A-30BC-47C8-BFEE-5FBABE607D4A}"/>
            </a:ext>
          </a:extLst>
        </xdr:cNvPr>
        <xdr:cNvCxnSpPr/>
      </xdr:nvCxnSpPr>
      <xdr:spPr>
        <a:xfrm flipV="1">
          <a:off x="19202400" y="16672561"/>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101600</xdr:rowOff>
    </xdr:from>
    <xdr:to>
      <xdr:col>107</xdr:col>
      <xdr:colOff>101600</xdr:colOff>
      <xdr:row>101</xdr:row>
      <xdr:rowOff>31750</xdr:rowOff>
    </xdr:to>
    <xdr:sp macro="" textlink="">
      <xdr:nvSpPr>
        <xdr:cNvPr id="640" name="楕円 639">
          <a:extLst>
            <a:ext uri="{FF2B5EF4-FFF2-40B4-BE49-F238E27FC236}">
              <a16:creationId xmlns:a16="http://schemas.microsoft.com/office/drawing/2014/main" id="{B0F4A517-EC92-448B-888D-4A73CFA0CF51}"/>
            </a:ext>
          </a:extLst>
        </xdr:cNvPr>
        <xdr:cNvSpPr/>
      </xdr:nvSpPr>
      <xdr:spPr>
        <a:xfrm>
          <a:off x="1834515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121920</xdr:rowOff>
    </xdr:from>
    <xdr:to>
      <xdr:col>111</xdr:col>
      <xdr:colOff>177800</xdr:colOff>
      <xdr:row>100</xdr:row>
      <xdr:rowOff>152400</xdr:rowOff>
    </xdr:to>
    <xdr:cxnSp macro="">
      <xdr:nvCxnSpPr>
        <xdr:cNvPr id="641" name="直線コネクタ 640">
          <a:extLst>
            <a:ext uri="{FF2B5EF4-FFF2-40B4-BE49-F238E27FC236}">
              <a16:creationId xmlns:a16="http://schemas.microsoft.com/office/drawing/2014/main" id="{CFCA0EA8-E950-4804-883E-A2BC4EC51012}"/>
            </a:ext>
          </a:extLst>
        </xdr:cNvPr>
        <xdr:cNvCxnSpPr/>
      </xdr:nvCxnSpPr>
      <xdr:spPr>
        <a:xfrm flipV="1">
          <a:off x="18395950" y="1669542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111125</xdr:rowOff>
    </xdr:from>
    <xdr:to>
      <xdr:col>102</xdr:col>
      <xdr:colOff>165100</xdr:colOff>
      <xdr:row>101</xdr:row>
      <xdr:rowOff>41275</xdr:rowOff>
    </xdr:to>
    <xdr:sp macro="" textlink="">
      <xdr:nvSpPr>
        <xdr:cNvPr id="642" name="楕円 641">
          <a:extLst>
            <a:ext uri="{FF2B5EF4-FFF2-40B4-BE49-F238E27FC236}">
              <a16:creationId xmlns:a16="http://schemas.microsoft.com/office/drawing/2014/main" id="{FCBCD57A-FFAE-4768-8BF3-8486ACA404E9}"/>
            </a:ext>
          </a:extLst>
        </xdr:cNvPr>
        <xdr:cNvSpPr/>
      </xdr:nvSpPr>
      <xdr:spPr>
        <a:xfrm>
          <a:off x="175514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152400</xdr:rowOff>
    </xdr:from>
    <xdr:to>
      <xdr:col>107</xdr:col>
      <xdr:colOff>50800</xdr:colOff>
      <xdr:row>100</xdr:row>
      <xdr:rowOff>161925</xdr:rowOff>
    </xdr:to>
    <xdr:cxnSp macro="">
      <xdr:nvCxnSpPr>
        <xdr:cNvPr id="643" name="直線コネクタ 642">
          <a:extLst>
            <a:ext uri="{FF2B5EF4-FFF2-40B4-BE49-F238E27FC236}">
              <a16:creationId xmlns:a16="http://schemas.microsoft.com/office/drawing/2014/main" id="{B82DD5BF-80DC-4915-A8B9-7537C64B7194}"/>
            </a:ext>
          </a:extLst>
        </xdr:cNvPr>
        <xdr:cNvCxnSpPr/>
      </xdr:nvCxnSpPr>
      <xdr:spPr>
        <a:xfrm flipV="1">
          <a:off x="17602200" y="1672590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23495</xdr:rowOff>
    </xdr:from>
    <xdr:to>
      <xdr:col>98</xdr:col>
      <xdr:colOff>38100</xdr:colOff>
      <xdr:row>101</xdr:row>
      <xdr:rowOff>125095</xdr:rowOff>
    </xdr:to>
    <xdr:sp macro="" textlink="">
      <xdr:nvSpPr>
        <xdr:cNvPr id="644" name="楕円 643">
          <a:extLst>
            <a:ext uri="{FF2B5EF4-FFF2-40B4-BE49-F238E27FC236}">
              <a16:creationId xmlns:a16="http://schemas.microsoft.com/office/drawing/2014/main" id="{BA422768-60F1-4FE7-8DD4-49D2E15AE9DB}"/>
            </a:ext>
          </a:extLst>
        </xdr:cNvPr>
        <xdr:cNvSpPr/>
      </xdr:nvSpPr>
      <xdr:spPr>
        <a:xfrm>
          <a:off x="16757650" y="167684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161925</xdr:rowOff>
    </xdr:from>
    <xdr:to>
      <xdr:col>102</xdr:col>
      <xdr:colOff>114300</xdr:colOff>
      <xdr:row>101</xdr:row>
      <xdr:rowOff>74295</xdr:rowOff>
    </xdr:to>
    <xdr:cxnSp macro="">
      <xdr:nvCxnSpPr>
        <xdr:cNvPr id="645" name="直線コネクタ 644">
          <a:extLst>
            <a:ext uri="{FF2B5EF4-FFF2-40B4-BE49-F238E27FC236}">
              <a16:creationId xmlns:a16="http://schemas.microsoft.com/office/drawing/2014/main" id="{CE96CF53-0F26-46D3-8DAA-8672A5E3647E}"/>
            </a:ext>
          </a:extLst>
        </xdr:cNvPr>
        <xdr:cNvCxnSpPr/>
      </xdr:nvCxnSpPr>
      <xdr:spPr>
        <a:xfrm flipV="1">
          <a:off x="16802100" y="16735425"/>
          <a:ext cx="8001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51452</xdr:rowOff>
    </xdr:from>
    <xdr:ext cx="469744" cy="259045"/>
    <xdr:sp macro="" textlink="">
      <xdr:nvSpPr>
        <xdr:cNvPr id="646" name="n_1aveValue【庁舎】&#10;一人当たり面積">
          <a:extLst>
            <a:ext uri="{FF2B5EF4-FFF2-40B4-BE49-F238E27FC236}">
              <a16:creationId xmlns:a16="http://schemas.microsoft.com/office/drawing/2014/main" id="{AADF81BC-4D0D-4A49-A514-03D07C8936B7}"/>
            </a:ext>
          </a:extLst>
        </xdr:cNvPr>
        <xdr:cNvSpPr txBox="1"/>
      </xdr:nvSpPr>
      <xdr:spPr>
        <a:xfrm>
          <a:off x="18980227" y="1731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59072</xdr:rowOff>
    </xdr:from>
    <xdr:ext cx="469744" cy="259045"/>
    <xdr:sp macro="" textlink="">
      <xdr:nvSpPr>
        <xdr:cNvPr id="647" name="n_2aveValue【庁舎】&#10;一人当たり面積">
          <a:extLst>
            <a:ext uri="{FF2B5EF4-FFF2-40B4-BE49-F238E27FC236}">
              <a16:creationId xmlns:a16="http://schemas.microsoft.com/office/drawing/2014/main" id="{AF2DB5AF-E61B-4390-B033-997CA43ABAF3}"/>
            </a:ext>
          </a:extLst>
        </xdr:cNvPr>
        <xdr:cNvSpPr txBox="1"/>
      </xdr:nvSpPr>
      <xdr:spPr>
        <a:xfrm>
          <a:off x="18180127" y="1731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158132</xdr:rowOff>
    </xdr:from>
    <xdr:ext cx="469744" cy="259045"/>
    <xdr:sp macro="" textlink="">
      <xdr:nvSpPr>
        <xdr:cNvPr id="648" name="n_3aveValue【庁舎】&#10;一人当たり面積">
          <a:extLst>
            <a:ext uri="{FF2B5EF4-FFF2-40B4-BE49-F238E27FC236}">
              <a16:creationId xmlns:a16="http://schemas.microsoft.com/office/drawing/2014/main" id="{8CFC99FC-0AF0-445B-B72E-030B2BE6A9A4}"/>
            </a:ext>
          </a:extLst>
        </xdr:cNvPr>
        <xdr:cNvSpPr txBox="1"/>
      </xdr:nvSpPr>
      <xdr:spPr>
        <a:xfrm>
          <a:off x="17386377" y="172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55263</xdr:rowOff>
    </xdr:from>
    <xdr:ext cx="469744" cy="259045"/>
    <xdr:sp macro="" textlink="">
      <xdr:nvSpPr>
        <xdr:cNvPr id="649" name="n_4aveValue【庁舎】&#10;一人当たり面積">
          <a:extLst>
            <a:ext uri="{FF2B5EF4-FFF2-40B4-BE49-F238E27FC236}">
              <a16:creationId xmlns:a16="http://schemas.microsoft.com/office/drawing/2014/main" id="{DBD2AD38-F2A5-4363-9124-B1AF30BAA621}"/>
            </a:ext>
          </a:extLst>
        </xdr:cNvPr>
        <xdr:cNvSpPr txBox="1"/>
      </xdr:nvSpPr>
      <xdr:spPr>
        <a:xfrm>
          <a:off x="16592627" y="1731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17797</xdr:rowOff>
    </xdr:from>
    <xdr:ext cx="469744" cy="259045"/>
    <xdr:sp macro="" textlink="">
      <xdr:nvSpPr>
        <xdr:cNvPr id="650" name="n_1mainValue【庁舎】&#10;一人当たり面積">
          <a:extLst>
            <a:ext uri="{FF2B5EF4-FFF2-40B4-BE49-F238E27FC236}">
              <a16:creationId xmlns:a16="http://schemas.microsoft.com/office/drawing/2014/main" id="{D7744EF0-2393-431F-9E6A-123C6E871B7B}"/>
            </a:ext>
          </a:extLst>
        </xdr:cNvPr>
        <xdr:cNvSpPr txBox="1"/>
      </xdr:nvSpPr>
      <xdr:spPr>
        <a:xfrm>
          <a:off x="18980227" y="1641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48277</xdr:rowOff>
    </xdr:from>
    <xdr:ext cx="469744" cy="259045"/>
    <xdr:sp macro="" textlink="">
      <xdr:nvSpPr>
        <xdr:cNvPr id="651" name="n_2mainValue【庁舎】&#10;一人当たり面積">
          <a:extLst>
            <a:ext uri="{FF2B5EF4-FFF2-40B4-BE49-F238E27FC236}">
              <a16:creationId xmlns:a16="http://schemas.microsoft.com/office/drawing/2014/main" id="{3ECA573F-B25E-46BE-BC6B-4557618A65C9}"/>
            </a:ext>
          </a:extLst>
        </xdr:cNvPr>
        <xdr:cNvSpPr txBox="1"/>
      </xdr:nvSpPr>
      <xdr:spPr>
        <a:xfrm>
          <a:off x="18180127" y="1645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57802</xdr:rowOff>
    </xdr:from>
    <xdr:ext cx="469744" cy="259045"/>
    <xdr:sp macro="" textlink="">
      <xdr:nvSpPr>
        <xdr:cNvPr id="652" name="n_3mainValue【庁舎】&#10;一人当たり面積">
          <a:extLst>
            <a:ext uri="{FF2B5EF4-FFF2-40B4-BE49-F238E27FC236}">
              <a16:creationId xmlns:a16="http://schemas.microsoft.com/office/drawing/2014/main" id="{EF69FE2D-8595-4F8B-8F3C-96A2235F3DFF}"/>
            </a:ext>
          </a:extLst>
        </xdr:cNvPr>
        <xdr:cNvSpPr txBox="1"/>
      </xdr:nvSpPr>
      <xdr:spPr>
        <a:xfrm>
          <a:off x="17386377" y="1645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141622</xdr:rowOff>
    </xdr:from>
    <xdr:ext cx="469744" cy="259045"/>
    <xdr:sp macro="" textlink="">
      <xdr:nvSpPr>
        <xdr:cNvPr id="653" name="n_4mainValue【庁舎】&#10;一人当たり面積">
          <a:extLst>
            <a:ext uri="{FF2B5EF4-FFF2-40B4-BE49-F238E27FC236}">
              <a16:creationId xmlns:a16="http://schemas.microsoft.com/office/drawing/2014/main" id="{80ED8EB5-CD4A-4F12-8E5E-26015C47DD4E}"/>
            </a:ext>
          </a:extLst>
        </xdr:cNvPr>
        <xdr:cNvSpPr txBox="1"/>
      </xdr:nvSpPr>
      <xdr:spPr>
        <a:xfrm>
          <a:off x="16592627" y="1654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F2FC8ABC-0E3B-4BF0-BB6A-946F4213D1E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DC1AAE6B-2EA8-4BB6-9090-3AE980D167AE}"/>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5C9ADB7B-98A0-4C15-9D0C-144826441936}"/>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年度に小学校のプールを新設しているため、類似団体と比較し有形固定資産減価償却率が低くなっている。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福祉施設、庁舎については、類似団体と比較し有形固定資産減価償却率が高くなっており、合併後に施設の統廃合を行っていないことから、一人当たりの面積も大きくなっている。</a:t>
          </a:r>
          <a:endParaRPr lang="ja-JP" altLang="ja-JP" sz="1400">
            <a:effectLst/>
          </a:endParaRPr>
        </a:p>
        <a:p>
          <a:r>
            <a:rPr kumimoji="1" lang="ja-JP" altLang="ja-JP" sz="1100">
              <a:solidFill>
                <a:schemeClr val="dk1"/>
              </a:solidFill>
              <a:effectLst/>
              <a:latin typeface="+mn-lt"/>
              <a:ea typeface="+mn-ea"/>
              <a:cs typeface="+mn-cs"/>
            </a:rPr>
            <a:t>庁舎の中でも、加茂川庁舎、水道課事務所は平成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年度に耐震診断を行い、改修の必要があるとの結果が出ているため、公共施設総合管理計画の方針とも照らしながら今後の対応を検討することとしている。</a:t>
          </a:r>
          <a:endParaRPr lang="ja-JP" altLang="ja-JP" sz="1400">
            <a:effectLst/>
          </a:endParaRPr>
        </a:p>
        <a:p>
          <a:r>
            <a:rPr kumimoji="1" lang="ja-JP" altLang="ja-JP" sz="1100">
              <a:solidFill>
                <a:schemeClr val="dk1"/>
              </a:solidFill>
              <a:effectLst/>
              <a:latin typeface="+mn-lt"/>
              <a:ea typeface="+mn-ea"/>
              <a:cs typeface="+mn-cs"/>
            </a:rPr>
            <a:t>市民会館については、町内の施設としては比較的新しいことから、類似団体と比較し有形固定資産減価償却率は低くなっているものの、経年劣化により維持修繕費は年々増加している。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520E397-EA1A-4004-86DF-470E1333498B}"/>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4C1F1CC-5990-4D49-9554-AA8CCBDDC823}"/>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78AEF25-709E-4849-9975-C2A7FF4EAEBD}"/>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3EF72BC-FFA1-49B3-8747-82184CF0EEC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3AB19E3-D4DC-40AB-B429-0EC47EB0F3DB}"/>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7B425C4D-F0DA-46EC-8F92-D7D804FDE141}"/>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3A39B1C3-0505-45CA-9C15-243A4D84B6DC}"/>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3091716-F932-48D5-A5EB-0BE5604E7075}"/>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FCB2095-9112-4BEB-A04B-1007A1B033E3}"/>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9832C51C-0EC2-4103-BB14-551D0C386106}"/>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0B2C822-076D-4F5B-AC0C-4EE1083C2616}"/>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E71B118-8D7A-4593-8932-25B02E4B0A6E}"/>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C164094-7020-4D6C-A138-39A51597705B}"/>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D523F32A-3BC4-4911-A778-5FA2CAC2C118}"/>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25BB1F75-BE70-4C6E-815F-453CE22C4276}"/>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1C656B94-90D8-4606-94E4-D4B6AE7F6DEE}"/>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726B531-E462-4A6C-A847-4BFE73730F92}"/>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02A4A09-060B-4009-B6D7-59D60FEA086A}"/>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7D1C9A6-C982-40ED-BF09-8BA1555AC1A2}"/>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19F1E17-7D02-4495-83F2-7425758BD14C}"/>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3E51984-810B-4D57-BE87-E71AD4C41066}"/>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A4143AD-14E7-47F9-9BE6-178D729B882C}"/>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4992DF82-458F-4A42-A208-98AE3516C3E6}"/>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A16BDF4-F78F-4D64-A495-809547206758}"/>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476F807A-714F-4C71-A6F1-4CFEB8631EB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86348CA-3256-4C6E-90F8-F862D0EC74DB}"/>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E8CCCF3E-33D0-4C39-98B1-C5FF90AE7FC6}"/>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3D6A9AE-A601-46DA-97B5-FDB94916FA8D}"/>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57C9106-33C7-4E9D-8062-EB59C3732281}"/>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2C321307-731B-4121-867D-B977884050DC}"/>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EE08E0E5-13B3-4499-AC2F-A06355AE4B66}"/>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1CB15347-726B-47E4-9686-5EE0C85E9F7D}"/>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FB6B34D0-FD50-4DE3-8267-C1AAE3A8B934}"/>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13098DA-C94D-478B-A9F1-DC5B3F2B3646}"/>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8B9B915-B884-4699-836A-091A134CF09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6C16FB02-E4B2-490B-8EBA-06FD713FAE5A}"/>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FE4264A-9EA6-496A-8489-9FEFCD2E6EDF}"/>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2F2D67C-6FAD-4613-BB78-F6981904D727}"/>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692DB95-C2EC-4001-B110-4ADE77109BFC}"/>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B3840A8-622E-4FC7-95F8-2A2227071071}"/>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0A9DF8B-B8D2-4054-B7F2-CED4B980419A}"/>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F305F5D-4C44-4C79-84A3-637865838642}"/>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3A4A0F8-B753-4826-BE3C-FBA0E9A49F07}"/>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5E99359-467C-411B-A5DB-C94DF8DF43BE}"/>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D79567F-5CE6-4522-90D5-F446781690DC}"/>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BF6B8DC-9B24-4CF7-BAE0-046E97D1E632}"/>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42EB1EF-C89F-4731-871D-33B9B08C1FB8}"/>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人口の減少や全国平均を大きく上回る高齢化率に加え、町内に大企業や中心となる産業がないこと、基幹産業である農業も担い手の高齢化等により、財政基盤は極めて弱く、財政力指数は</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と類似団体と比較してもやや低水準となっている。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今後は事務・事業の見直しや職員の人事管理等により経費を抑制する等、歳出の徹底的な見直し（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％の縮減）を実施するとともに、定住・子育て施策等の重点化を行うことにより、効率的な行政の運営と財政の健全化を図る。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703D211-AFFF-419A-A48F-EE4039B33159}"/>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E7578B4-2C6E-4830-A6D9-308CF69231C1}"/>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703EABF3-A648-4E84-AC19-8C7197C35EA6}"/>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46E7CCD2-45FD-4D58-8DB4-F3BC6F12B104}"/>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9C33372C-B61F-474B-8E0E-1DEF253B808F}"/>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C9922739-D3CB-4F0B-8D6C-8E5319F438EB}"/>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6CC7141E-F7EA-41D6-B7C9-17808BF36E31}"/>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3EDDE19F-345F-4FCA-ACFA-77DFAFA52FAC}"/>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40E7514-6EA6-42CF-9EBA-C07F9B85EC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D1A887B1-6F6E-45C4-8CA6-C62F8AD4FFC2}"/>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EF0FB1B3-3CCD-46D5-8898-5D963596B345}"/>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5E607FFC-39F9-4291-B41E-683266426C21}"/>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6DA0523E-89ED-4424-9B0F-E304C476FEB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5B0610BB-C211-4313-8A53-1FF1CAABD9C4}"/>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32B9D1E5-43F7-4F0F-994C-6CBB3A1CDF1E}"/>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61DDDDE7-F49C-4B0F-A590-C028E8CC20AA}"/>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F4935638-E245-4E5C-97FA-4DAC0AAA96C5}"/>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E9275D78-925E-4520-A83E-0DEB9E4D9D17}"/>
            </a:ext>
          </a:extLst>
        </xdr:cNvPr>
        <xdr:cNvCxnSpPr/>
      </xdr:nvCxnSpPr>
      <xdr:spPr>
        <a:xfrm flipV="1">
          <a:off x="4514850" y="6101443"/>
          <a:ext cx="0" cy="12246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E352758A-FE2C-4868-801E-D1EA8466EDB9}"/>
            </a:ext>
          </a:extLst>
        </xdr:cNvPr>
        <xdr:cNvSpPr txBox="1"/>
      </xdr:nvSpPr>
      <xdr:spPr>
        <a:xfrm>
          <a:off x="4584700" y="729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2445B089-D073-44F3-B0D9-810258A489A0}"/>
            </a:ext>
          </a:extLst>
        </xdr:cNvPr>
        <xdr:cNvCxnSpPr/>
      </xdr:nvCxnSpPr>
      <xdr:spPr>
        <a:xfrm>
          <a:off x="4425950" y="73260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BD8D16BA-1654-42E9-A529-E79AF2081830}"/>
            </a:ext>
          </a:extLst>
        </xdr:cNvPr>
        <xdr:cNvSpPr txBox="1"/>
      </xdr:nvSpPr>
      <xdr:spPr>
        <a:xfrm>
          <a:off x="4584700" y="58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4CD501D6-DB74-4FD6-BD2A-9CEB8E7D72ED}"/>
            </a:ext>
          </a:extLst>
        </xdr:cNvPr>
        <xdr:cNvCxnSpPr/>
      </xdr:nvCxnSpPr>
      <xdr:spPr>
        <a:xfrm>
          <a:off x="4425950" y="6101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3922500D-2C4B-4EA3-A5E3-4CEBDCEC2FEF}"/>
            </a:ext>
          </a:extLst>
        </xdr:cNvPr>
        <xdr:cNvCxnSpPr/>
      </xdr:nvCxnSpPr>
      <xdr:spPr>
        <a:xfrm>
          <a:off x="3752850" y="69596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F57EE43F-A672-4914-B005-4CB830983B18}"/>
            </a:ext>
          </a:extLst>
        </xdr:cNvPr>
        <xdr:cNvSpPr txBox="1"/>
      </xdr:nvSpPr>
      <xdr:spPr>
        <a:xfrm>
          <a:off x="4584700" y="6697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A702DD94-8858-4771-92F0-C9E2AB781EEA}"/>
            </a:ext>
          </a:extLst>
        </xdr:cNvPr>
        <xdr:cNvSpPr/>
      </xdr:nvSpPr>
      <xdr:spPr>
        <a:xfrm>
          <a:off x="4464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F5D66675-ED8C-496F-A6CE-ECD83F8C6C18}"/>
            </a:ext>
          </a:extLst>
        </xdr:cNvPr>
        <xdr:cNvCxnSpPr/>
      </xdr:nvCxnSpPr>
      <xdr:spPr>
        <a:xfrm>
          <a:off x="2940050" y="6931478"/>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12D50274-8C71-40DF-8CA7-6FAC7B6BE048}"/>
            </a:ext>
          </a:extLst>
        </xdr:cNvPr>
        <xdr:cNvSpPr/>
      </xdr:nvSpPr>
      <xdr:spPr>
        <a:xfrm>
          <a:off x="3702050" y="68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7ACE4D3A-A9BB-4E55-8B79-7537C425D078}"/>
            </a:ext>
          </a:extLst>
        </xdr:cNvPr>
        <xdr:cNvSpPr txBox="1"/>
      </xdr:nvSpPr>
      <xdr:spPr>
        <a:xfrm>
          <a:off x="3409950" y="662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C3F4E44E-7F3D-4435-8AB4-4B591CD4F6D2}"/>
            </a:ext>
          </a:extLst>
        </xdr:cNvPr>
        <xdr:cNvCxnSpPr/>
      </xdr:nvCxnSpPr>
      <xdr:spPr>
        <a:xfrm flipV="1">
          <a:off x="2127250" y="6931478"/>
          <a:ext cx="8128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8B46FC28-1760-4DBF-AE9A-043E2CE82947}"/>
            </a:ext>
          </a:extLst>
        </xdr:cNvPr>
        <xdr:cNvSpPr/>
      </xdr:nvSpPr>
      <xdr:spPr>
        <a:xfrm>
          <a:off x="2889250" y="67146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1E62E0FF-03B0-44BE-94CC-9F5C91951399}"/>
            </a:ext>
          </a:extLst>
        </xdr:cNvPr>
        <xdr:cNvSpPr txBox="1"/>
      </xdr:nvSpPr>
      <xdr:spPr>
        <a:xfrm>
          <a:off x="2597150" y="648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74F7FA30-1CE7-496A-84C8-EE79A51D9B43}"/>
            </a:ext>
          </a:extLst>
        </xdr:cNvPr>
        <xdr:cNvCxnSpPr/>
      </xdr:nvCxnSpPr>
      <xdr:spPr>
        <a:xfrm>
          <a:off x="1333500" y="69596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DDAEC26D-28A3-4565-800F-D39396C383B4}"/>
            </a:ext>
          </a:extLst>
        </xdr:cNvPr>
        <xdr:cNvSpPr/>
      </xdr:nvSpPr>
      <xdr:spPr>
        <a:xfrm>
          <a:off x="2095500" y="684620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2F4F719D-5487-47B1-B937-162004405F20}"/>
            </a:ext>
          </a:extLst>
        </xdr:cNvPr>
        <xdr:cNvSpPr txBox="1"/>
      </xdr:nvSpPr>
      <xdr:spPr>
        <a:xfrm>
          <a:off x="1784350" y="66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6CD7D3BC-B8C4-49D1-81CE-31066DDC8DB4}"/>
            </a:ext>
          </a:extLst>
        </xdr:cNvPr>
        <xdr:cNvSpPr/>
      </xdr:nvSpPr>
      <xdr:spPr>
        <a:xfrm>
          <a:off x="1282700" y="6880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7B51B01A-BD09-4BAB-ACBC-2977D62F6141}"/>
            </a:ext>
          </a:extLst>
        </xdr:cNvPr>
        <xdr:cNvSpPr txBox="1"/>
      </xdr:nvSpPr>
      <xdr:spPr>
        <a:xfrm>
          <a:off x="97155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0445CB2-D9D8-427F-AF28-34EB01F8561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264D4A8-0243-4799-BBB6-F8724FF41605}"/>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67ED069-D8AD-4A3C-9BB0-69320F70F3EB}"/>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E9CB2F07-1BC4-4029-9FFC-25A8BF7D018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3FE3F76D-C11D-485D-B606-46D2CBF02077}"/>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E88B3C96-4E2E-4799-A5B7-13EAAEBF8BF1}"/>
            </a:ext>
          </a:extLst>
        </xdr:cNvPr>
        <xdr:cNvSpPr/>
      </xdr:nvSpPr>
      <xdr:spPr>
        <a:xfrm>
          <a:off x="4464050"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C238C68F-6F4E-495B-B63B-F44190DC126F}"/>
            </a:ext>
          </a:extLst>
        </xdr:cNvPr>
        <xdr:cNvSpPr txBox="1"/>
      </xdr:nvSpPr>
      <xdr:spPr>
        <a:xfrm>
          <a:off x="45847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DD7BEA1C-A9D0-4AB1-B0D7-B7B6C7A44B2C}"/>
            </a:ext>
          </a:extLst>
        </xdr:cNvPr>
        <xdr:cNvSpPr/>
      </xdr:nvSpPr>
      <xdr:spPr>
        <a:xfrm>
          <a:off x="3702050" y="6915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830F5217-FD45-4F5C-AA37-408FF250703B}"/>
            </a:ext>
          </a:extLst>
        </xdr:cNvPr>
        <xdr:cNvSpPr txBox="1"/>
      </xdr:nvSpPr>
      <xdr:spPr>
        <a:xfrm>
          <a:off x="340995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4" name="楕円 93">
          <a:extLst>
            <a:ext uri="{FF2B5EF4-FFF2-40B4-BE49-F238E27FC236}">
              <a16:creationId xmlns:a16="http://schemas.microsoft.com/office/drawing/2014/main" id="{1C8D1044-E513-4473-993B-D120948F0618}"/>
            </a:ext>
          </a:extLst>
        </xdr:cNvPr>
        <xdr:cNvSpPr/>
      </xdr:nvSpPr>
      <xdr:spPr>
        <a:xfrm>
          <a:off x="2889250" y="68806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95" name="テキスト ボックス 94">
          <a:extLst>
            <a:ext uri="{FF2B5EF4-FFF2-40B4-BE49-F238E27FC236}">
              <a16:creationId xmlns:a16="http://schemas.microsoft.com/office/drawing/2014/main" id="{C0C9B3D8-35E2-434B-BF52-4AE55F5C1EBA}"/>
            </a:ext>
          </a:extLst>
        </xdr:cNvPr>
        <xdr:cNvSpPr txBox="1"/>
      </xdr:nvSpPr>
      <xdr:spPr>
        <a:xfrm>
          <a:off x="259715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FE0F72DA-2CA0-4408-AAF3-D2B0CFC91F76}"/>
            </a:ext>
          </a:extLst>
        </xdr:cNvPr>
        <xdr:cNvSpPr/>
      </xdr:nvSpPr>
      <xdr:spPr>
        <a:xfrm>
          <a:off x="209550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F16C05C1-37B0-4F62-A984-F07F239FEFCB}"/>
            </a:ext>
          </a:extLst>
        </xdr:cNvPr>
        <xdr:cNvSpPr txBox="1"/>
      </xdr:nvSpPr>
      <xdr:spPr>
        <a:xfrm>
          <a:off x="17843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EF02B969-1000-499D-B00D-B0D4B0D99C8F}"/>
            </a:ext>
          </a:extLst>
        </xdr:cNvPr>
        <xdr:cNvSpPr/>
      </xdr:nvSpPr>
      <xdr:spPr>
        <a:xfrm>
          <a:off x="1282700" y="6915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6AF785BC-FA56-47AE-84E5-715B84E9D841}"/>
            </a:ext>
          </a:extLst>
        </xdr:cNvPr>
        <xdr:cNvSpPr txBox="1"/>
      </xdr:nvSpPr>
      <xdr:spPr>
        <a:xfrm>
          <a:off x="97155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E3438193-8026-46D7-A0E3-94662C244F7A}"/>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3DA92CFE-BD29-4DE3-A22B-B6E15F6972CE}"/>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5E36DFD3-52C0-454B-A404-F9FD9ACAD7BF}"/>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7191DDE1-1F8B-48CD-A1AA-8A4B66B03D18}"/>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638BA260-F4E9-41E1-9263-93183E3F6DC9}"/>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36D68359-6C50-4130-873F-25C221E4B073}"/>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97496188-2778-49FF-B61B-274BB15F3B57}"/>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A06B42C2-3DC2-4884-982A-3C75917372DF}"/>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E0A193CF-BC40-4264-9E06-873CF44005C6}"/>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3430E990-D9C1-42B3-B97F-A6C08E5C9CCD}"/>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EC5EF6B7-66BF-4E7C-87AE-8C9D12476EE9}"/>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D53F0112-3ADA-472D-B05B-35BADE156861}"/>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4122C060-8F45-4174-B34F-AD0E029C4F96}"/>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年度の経常収支比率は</a:t>
          </a:r>
          <a:r>
            <a:rPr kumimoji="1" lang="en-US" altLang="ja-JP" sz="1100">
              <a:solidFill>
                <a:schemeClr val="dk1"/>
              </a:solidFill>
              <a:effectLst/>
              <a:latin typeface="+mn-lt"/>
              <a:ea typeface="+mn-ea"/>
              <a:cs typeface="+mn-cs"/>
            </a:rPr>
            <a:t>89.3</a:t>
          </a:r>
          <a:r>
            <a:rPr kumimoji="1" lang="ja-JP" altLang="ja-JP" sz="1100">
              <a:solidFill>
                <a:schemeClr val="dk1"/>
              </a:solidFill>
              <a:effectLst/>
              <a:latin typeface="+mn-lt"/>
              <a:ea typeface="+mn-ea"/>
              <a:cs typeface="+mn-cs"/>
            </a:rPr>
            <a:t>％であり、会計年度任用職員の人件費を経常経費にしたことにより、昨年度より経常収支比率が増加している。</a:t>
          </a:r>
          <a:endParaRPr lang="ja-JP" altLang="ja-JP" sz="1400">
            <a:effectLst/>
          </a:endParaRPr>
        </a:p>
        <a:p>
          <a:r>
            <a:rPr kumimoji="1" lang="ja-JP" altLang="ja-JP" sz="1100">
              <a:solidFill>
                <a:schemeClr val="dk1"/>
              </a:solidFill>
              <a:effectLst/>
              <a:latin typeface="+mn-lt"/>
              <a:ea typeface="+mn-ea"/>
              <a:cs typeface="+mn-cs"/>
            </a:rPr>
            <a:t>今後は、事務・事業について、優先順位をつけて実施を検討するとともに、根本的な見直しを行う。また、吉備中央町公共施設等総合管理計画に基づき、計画的に公共施設等の整備や維持管理を行い、長寿命化を図りながら公共施設等の利活用の促進や統廃合を進めることにより、経常経費の削減（</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130A60CA-C4B2-45A2-A283-BCD6A3BC2D19}"/>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977DD365-4959-4837-9ACF-A8954D141728}"/>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2450FED-0BC3-4B79-AD8E-3106F438D73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8F7F6479-3D0E-48A5-B48F-863D624FEA7B}"/>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592E8ECF-E315-489E-AFAA-9B9AFB0A61B5}"/>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E091F5D5-26A2-43A7-AF90-C9B07F9FC998}"/>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33C9C355-4F02-4E44-8606-D3E9DCDF7413}"/>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59CF0369-2953-4832-83F0-3770F34E59DF}"/>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D85CB3AB-86EF-4E91-B6E3-813FF6E7594E}"/>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324B6F5E-91DE-431E-BFF3-BCB71ADE45CF}"/>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A30598B2-F54D-4EF4-AD8C-403A5073A1E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62E54D13-0672-4255-8F72-7E59177EC6D8}"/>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38E02E0F-AECD-428A-9F8E-BC4451F63A3D}"/>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55836027-7967-42D6-B5A4-2DB4F0FB2724}"/>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2D400C1D-3BC4-4384-8B95-91BF66C34470}"/>
            </a:ext>
          </a:extLst>
        </xdr:cNvPr>
        <xdr:cNvCxnSpPr/>
      </xdr:nvCxnSpPr>
      <xdr:spPr>
        <a:xfrm flipV="1">
          <a:off x="4514850" y="9574022"/>
          <a:ext cx="0" cy="1495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57FB7774-EA15-43B4-9975-62875FA2639F}"/>
            </a:ext>
          </a:extLst>
        </xdr:cNvPr>
        <xdr:cNvSpPr txBox="1"/>
      </xdr:nvSpPr>
      <xdr:spPr>
        <a:xfrm>
          <a:off x="45847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D1013DD0-2357-4CC2-9754-E75527EDDCB7}"/>
            </a:ext>
          </a:extLst>
        </xdr:cNvPr>
        <xdr:cNvCxnSpPr/>
      </xdr:nvCxnSpPr>
      <xdr:spPr>
        <a:xfrm>
          <a:off x="4425950" y="11069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F810DF7B-4306-43D2-B39A-937492439140}"/>
            </a:ext>
          </a:extLst>
        </xdr:cNvPr>
        <xdr:cNvSpPr txBox="1"/>
      </xdr:nvSpPr>
      <xdr:spPr>
        <a:xfrm>
          <a:off x="4584700" y="932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D38630AF-AA7E-4B9F-94AF-BE4E32307F3D}"/>
            </a:ext>
          </a:extLst>
        </xdr:cNvPr>
        <xdr:cNvCxnSpPr/>
      </xdr:nvCxnSpPr>
      <xdr:spPr>
        <a:xfrm>
          <a:off x="4425950" y="95740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64</xdr:row>
      <xdr:rowOff>29718</xdr:rowOff>
    </xdr:to>
    <xdr:cxnSp macro="">
      <xdr:nvCxnSpPr>
        <xdr:cNvPr id="132" name="直線コネクタ 131">
          <a:extLst>
            <a:ext uri="{FF2B5EF4-FFF2-40B4-BE49-F238E27FC236}">
              <a16:creationId xmlns:a16="http://schemas.microsoft.com/office/drawing/2014/main" id="{5E13EAFB-69CE-4093-A830-6EC550814067}"/>
            </a:ext>
          </a:extLst>
        </xdr:cNvPr>
        <xdr:cNvCxnSpPr/>
      </xdr:nvCxnSpPr>
      <xdr:spPr>
        <a:xfrm>
          <a:off x="3752850" y="10118090"/>
          <a:ext cx="762000" cy="4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9DC83EE6-0D30-4CB6-B025-A92526B8F958}"/>
            </a:ext>
          </a:extLst>
        </xdr:cNvPr>
        <xdr:cNvSpPr txBox="1"/>
      </xdr:nvSpPr>
      <xdr:spPr>
        <a:xfrm>
          <a:off x="4584700" y="10325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391FE103-260A-43BC-AEF0-355E3CA87635}"/>
            </a:ext>
          </a:extLst>
        </xdr:cNvPr>
        <xdr:cNvSpPr/>
      </xdr:nvSpPr>
      <xdr:spPr>
        <a:xfrm>
          <a:off x="4464050" y="104744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62</xdr:row>
      <xdr:rowOff>83058</xdr:rowOff>
    </xdr:to>
    <xdr:cxnSp macro="">
      <xdr:nvCxnSpPr>
        <xdr:cNvPr id="135" name="直線コネクタ 134">
          <a:extLst>
            <a:ext uri="{FF2B5EF4-FFF2-40B4-BE49-F238E27FC236}">
              <a16:creationId xmlns:a16="http://schemas.microsoft.com/office/drawing/2014/main" id="{981F5408-B9A9-4BE7-AA4D-19BA5D2AF1DD}"/>
            </a:ext>
          </a:extLst>
        </xdr:cNvPr>
        <xdr:cNvCxnSpPr/>
      </xdr:nvCxnSpPr>
      <xdr:spPr>
        <a:xfrm flipV="1">
          <a:off x="2940050" y="10118090"/>
          <a:ext cx="8128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5E280330-36A4-4EF6-B1C4-9F2CCB5F9E92}"/>
            </a:ext>
          </a:extLst>
        </xdr:cNvPr>
        <xdr:cNvSpPr/>
      </xdr:nvSpPr>
      <xdr:spPr>
        <a:xfrm>
          <a:off x="37020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37" name="テキスト ボックス 136">
          <a:extLst>
            <a:ext uri="{FF2B5EF4-FFF2-40B4-BE49-F238E27FC236}">
              <a16:creationId xmlns:a16="http://schemas.microsoft.com/office/drawing/2014/main" id="{BFAE8485-5949-4117-AE02-2D9B0DE760B9}"/>
            </a:ext>
          </a:extLst>
        </xdr:cNvPr>
        <xdr:cNvSpPr txBox="1"/>
      </xdr:nvSpPr>
      <xdr:spPr>
        <a:xfrm>
          <a:off x="3409950" y="10454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62</xdr:row>
      <xdr:rowOff>155448</xdr:rowOff>
    </xdr:to>
    <xdr:cxnSp macro="">
      <xdr:nvCxnSpPr>
        <xdr:cNvPr id="138" name="直線コネクタ 137">
          <a:extLst>
            <a:ext uri="{FF2B5EF4-FFF2-40B4-BE49-F238E27FC236}">
              <a16:creationId xmlns:a16="http://schemas.microsoft.com/office/drawing/2014/main" id="{5AB31000-76B3-4B17-BFBF-61ACCE554027}"/>
            </a:ext>
          </a:extLst>
        </xdr:cNvPr>
        <xdr:cNvCxnSpPr/>
      </xdr:nvCxnSpPr>
      <xdr:spPr>
        <a:xfrm flipV="1">
          <a:off x="2127250" y="10319258"/>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A2F3BDD1-D663-440C-A446-DEA42E854F47}"/>
            </a:ext>
          </a:extLst>
        </xdr:cNvPr>
        <xdr:cNvSpPr/>
      </xdr:nvSpPr>
      <xdr:spPr>
        <a:xfrm>
          <a:off x="2889250" y="105564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70121</xdr:rowOff>
    </xdr:from>
    <xdr:ext cx="762000" cy="259045"/>
    <xdr:sp macro="" textlink="">
      <xdr:nvSpPr>
        <xdr:cNvPr id="140" name="テキスト ボックス 139">
          <a:extLst>
            <a:ext uri="{FF2B5EF4-FFF2-40B4-BE49-F238E27FC236}">
              <a16:creationId xmlns:a16="http://schemas.microsoft.com/office/drawing/2014/main" id="{91CD40BA-E6EB-40A2-8D4D-B495681A98A1}"/>
            </a:ext>
          </a:extLst>
        </xdr:cNvPr>
        <xdr:cNvSpPr txBox="1"/>
      </xdr:nvSpPr>
      <xdr:spPr>
        <a:xfrm>
          <a:off x="2597150" y="1063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66040</xdr:rowOff>
    </xdr:to>
    <xdr:cxnSp macro="">
      <xdr:nvCxnSpPr>
        <xdr:cNvPr id="141" name="直線コネクタ 140">
          <a:extLst>
            <a:ext uri="{FF2B5EF4-FFF2-40B4-BE49-F238E27FC236}">
              <a16:creationId xmlns:a16="http://schemas.microsoft.com/office/drawing/2014/main" id="{0B184CC6-ABF7-4586-80AF-48C7E9BE835D}"/>
            </a:ext>
          </a:extLst>
        </xdr:cNvPr>
        <xdr:cNvCxnSpPr/>
      </xdr:nvCxnSpPr>
      <xdr:spPr>
        <a:xfrm flipV="1">
          <a:off x="1333500" y="10391648"/>
          <a:ext cx="79375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a:extLst>
            <a:ext uri="{FF2B5EF4-FFF2-40B4-BE49-F238E27FC236}">
              <a16:creationId xmlns:a16="http://schemas.microsoft.com/office/drawing/2014/main" id="{FBA77797-54E8-4BFF-B26E-51F5CB1DFAAE}"/>
            </a:ext>
          </a:extLst>
        </xdr:cNvPr>
        <xdr:cNvSpPr/>
      </xdr:nvSpPr>
      <xdr:spPr>
        <a:xfrm>
          <a:off x="2095500" y="106177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43" name="テキスト ボックス 142">
          <a:extLst>
            <a:ext uri="{FF2B5EF4-FFF2-40B4-BE49-F238E27FC236}">
              <a16:creationId xmlns:a16="http://schemas.microsoft.com/office/drawing/2014/main" id="{02E7009C-2F0F-42CD-9F8E-0A232EAF010C}"/>
            </a:ext>
          </a:extLst>
        </xdr:cNvPr>
        <xdr:cNvSpPr txBox="1"/>
      </xdr:nvSpPr>
      <xdr:spPr>
        <a:xfrm>
          <a:off x="1784350" y="1070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DB90E930-11C9-4ABB-A199-72EBF7BC66AF}"/>
            </a:ext>
          </a:extLst>
        </xdr:cNvPr>
        <xdr:cNvSpPr/>
      </xdr:nvSpPr>
      <xdr:spPr>
        <a:xfrm>
          <a:off x="1282700" y="105839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5" name="テキスト ボックス 144">
          <a:extLst>
            <a:ext uri="{FF2B5EF4-FFF2-40B4-BE49-F238E27FC236}">
              <a16:creationId xmlns:a16="http://schemas.microsoft.com/office/drawing/2014/main" id="{4FADC28B-6108-4B94-BED6-BAE47A3310CB}"/>
            </a:ext>
          </a:extLst>
        </xdr:cNvPr>
        <xdr:cNvSpPr txBox="1"/>
      </xdr:nvSpPr>
      <xdr:spPr>
        <a:xfrm>
          <a:off x="971550" y="1067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865B995D-F754-4857-A092-28484E177A4D}"/>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4690B76-5287-4A8B-99B8-BACFAE22F7BC}"/>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FFC4E9D-98EA-43F2-A378-67E6B5E22E44}"/>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43BFF81E-9BD7-4857-9AA7-5F1F507359ED}"/>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C7FA125-F24F-406B-AA1F-9E7B6C04CA8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51" name="楕円 150">
          <a:extLst>
            <a:ext uri="{FF2B5EF4-FFF2-40B4-BE49-F238E27FC236}">
              <a16:creationId xmlns:a16="http://schemas.microsoft.com/office/drawing/2014/main" id="{1E07705A-3B9F-43EB-9920-24C930887797}"/>
            </a:ext>
          </a:extLst>
        </xdr:cNvPr>
        <xdr:cNvSpPr/>
      </xdr:nvSpPr>
      <xdr:spPr>
        <a:xfrm>
          <a:off x="4464050" y="105516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2" name="財政構造の弾力性該当値テキスト">
          <a:extLst>
            <a:ext uri="{FF2B5EF4-FFF2-40B4-BE49-F238E27FC236}">
              <a16:creationId xmlns:a16="http://schemas.microsoft.com/office/drawing/2014/main" id="{70ADC370-F71E-4CDC-A801-4AB6BB9970EA}"/>
            </a:ext>
          </a:extLst>
        </xdr:cNvPr>
        <xdr:cNvSpPr txBox="1"/>
      </xdr:nvSpPr>
      <xdr:spPr>
        <a:xfrm>
          <a:off x="4584700" y="105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3" name="楕円 152">
          <a:extLst>
            <a:ext uri="{FF2B5EF4-FFF2-40B4-BE49-F238E27FC236}">
              <a16:creationId xmlns:a16="http://schemas.microsoft.com/office/drawing/2014/main" id="{5A8D3452-5120-4D52-83A8-280FCF9AF81E}"/>
            </a:ext>
          </a:extLst>
        </xdr:cNvPr>
        <xdr:cNvSpPr/>
      </xdr:nvSpPr>
      <xdr:spPr>
        <a:xfrm>
          <a:off x="3702050" y="10073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4" name="テキスト ボックス 153">
          <a:extLst>
            <a:ext uri="{FF2B5EF4-FFF2-40B4-BE49-F238E27FC236}">
              <a16:creationId xmlns:a16="http://schemas.microsoft.com/office/drawing/2014/main" id="{F7D9957F-615E-4330-B09F-E34E33CB6D3A}"/>
            </a:ext>
          </a:extLst>
        </xdr:cNvPr>
        <xdr:cNvSpPr txBox="1"/>
      </xdr:nvSpPr>
      <xdr:spPr>
        <a:xfrm>
          <a:off x="3409950" y="9848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5" name="楕円 154">
          <a:extLst>
            <a:ext uri="{FF2B5EF4-FFF2-40B4-BE49-F238E27FC236}">
              <a16:creationId xmlns:a16="http://schemas.microsoft.com/office/drawing/2014/main" id="{B71A241C-98C7-4178-939D-3B5403976E68}"/>
            </a:ext>
          </a:extLst>
        </xdr:cNvPr>
        <xdr:cNvSpPr/>
      </xdr:nvSpPr>
      <xdr:spPr>
        <a:xfrm>
          <a:off x="2889250" y="102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6" name="テキスト ボックス 155">
          <a:extLst>
            <a:ext uri="{FF2B5EF4-FFF2-40B4-BE49-F238E27FC236}">
              <a16:creationId xmlns:a16="http://schemas.microsoft.com/office/drawing/2014/main" id="{9B41E8C0-EA72-4250-9B42-6F2E56DE47D1}"/>
            </a:ext>
          </a:extLst>
        </xdr:cNvPr>
        <xdr:cNvSpPr txBox="1"/>
      </xdr:nvSpPr>
      <xdr:spPr>
        <a:xfrm>
          <a:off x="2597150" y="1005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7" name="楕円 156">
          <a:extLst>
            <a:ext uri="{FF2B5EF4-FFF2-40B4-BE49-F238E27FC236}">
              <a16:creationId xmlns:a16="http://schemas.microsoft.com/office/drawing/2014/main" id="{62148F72-E5FD-4CF4-9498-3724A438F384}"/>
            </a:ext>
          </a:extLst>
        </xdr:cNvPr>
        <xdr:cNvSpPr/>
      </xdr:nvSpPr>
      <xdr:spPr>
        <a:xfrm>
          <a:off x="2095500" y="103408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8" name="テキスト ボックス 157">
          <a:extLst>
            <a:ext uri="{FF2B5EF4-FFF2-40B4-BE49-F238E27FC236}">
              <a16:creationId xmlns:a16="http://schemas.microsoft.com/office/drawing/2014/main" id="{6DED8F8C-ABF7-4E51-90CB-51993351AD92}"/>
            </a:ext>
          </a:extLst>
        </xdr:cNvPr>
        <xdr:cNvSpPr txBox="1"/>
      </xdr:nvSpPr>
      <xdr:spPr>
        <a:xfrm>
          <a:off x="1784350" y="1011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9" name="楕円 158">
          <a:extLst>
            <a:ext uri="{FF2B5EF4-FFF2-40B4-BE49-F238E27FC236}">
              <a16:creationId xmlns:a16="http://schemas.microsoft.com/office/drawing/2014/main" id="{FFFDD98A-3749-4371-BB36-A1B1B03C0A5F}"/>
            </a:ext>
          </a:extLst>
        </xdr:cNvPr>
        <xdr:cNvSpPr/>
      </xdr:nvSpPr>
      <xdr:spPr>
        <a:xfrm>
          <a:off x="1282700" y="104165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60" name="テキスト ボックス 159">
          <a:extLst>
            <a:ext uri="{FF2B5EF4-FFF2-40B4-BE49-F238E27FC236}">
              <a16:creationId xmlns:a16="http://schemas.microsoft.com/office/drawing/2014/main" id="{754446BE-53F4-4992-ADEC-68C9B05D4095}"/>
            </a:ext>
          </a:extLst>
        </xdr:cNvPr>
        <xdr:cNvSpPr txBox="1"/>
      </xdr:nvSpPr>
      <xdr:spPr>
        <a:xfrm>
          <a:off x="97155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85B9A91-411B-4FBF-8D2C-6AD02D8C7DD1}"/>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52E2A6DE-CC63-487A-95EA-537CC9FB5646}"/>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40A7D943-3581-4219-821B-BF785BFA95EB}"/>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3A917ACD-4419-45E2-A723-58A33DA7FFA2}"/>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B3D60B1-04A0-49F5-9EB3-4E67F43CB601}"/>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FC64DA5-4D92-4722-8EF6-DE346678346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F55F718A-711E-4777-A770-F9A796114D35}"/>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387EDDE-00FE-498F-B2B2-39324E4364F3}"/>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55096F77-F91F-4A75-9C84-C8A4A5CF71CF}"/>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5B635512-7B2C-40C5-A0C4-E6A49AC57682}"/>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20D49532-C814-46A5-A627-DAB9C4C16D56}"/>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17EB4582-29CE-4A98-A2FE-DFB08BD9A947}"/>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BB9521DD-05CF-4F5A-83D9-BF796D879ECD}"/>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人口１人当たりの人件費、物件費等の状況は、</a:t>
          </a:r>
          <a:r>
            <a:rPr kumimoji="1" lang="en-US" altLang="ja-JP" sz="1100">
              <a:solidFill>
                <a:schemeClr val="dk1"/>
              </a:solidFill>
              <a:effectLst/>
              <a:latin typeface="+mn-lt"/>
              <a:ea typeface="+mn-ea"/>
              <a:cs typeface="+mn-cs"/>
            </a:rPr>
            <a:t>320,575</a:t>
          </a:r>
          <a:r>
            <a:rPr kumimoji="1" lang="ja-JP" altLang="ja-JP" sz="1100">
              <a:solidFill>
                <a:schemeClr val="dk1"/>
              </a:solidFill>
              <a:effectLst/>
              <a:latin typeface="+mn-lt"/>
              <a:ea typeface="+mn-ea"/>
              <a:cs typeface="+mn-cs"/>
            </a:rPr>
            <a:t>円と類似団体を上回っている。これは町の人口が年々減少していることが要因であり、また、町域が広く集落が点在しているため、小学校、幼稚園、保育所、支所・出張所等の公共施設が多く、各施設に職員を配置せざるを得ない状況である。さらに、ふるさと納税制度を活用した協働のまちづくり応援事業（米づくり農家応援事業）により、返礼品の購入費用、発送費用に伴う物件費も多い状況である。（ふるさと納税による寄付金額も安定しており、必要経費との差額を基金に積み立てて、農業振興事業の財源と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76601664-E38B-43C9-93EB-E8C4EC98415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ED61122A-F88D-4CF0-9403-D4D4DCF8DBEE}"/>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30A18D86-D6C9-41A5-BAFD-E2FF9DF35313}"/>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2ACA9396-427E-4CDB-AEF8-E8C6C72750C4}"/>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5918F229-6E62-4729-83A3-DF1739AFA046}"/>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4FF076EF-BE44-466D-ADAF-84F24C975616}"/>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4364ED3A-AC68-4322-8883-5BB4D270890B}"/>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C6E6B55B-CC73-4FF8-B702-4500DC4E8A76}"/>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94EB93EE-65D5-4466-93EB-C54BC2E7E571}"/>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ECA22F92-E32B-49C6-A6B9-B569414D6C73}"/>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40447004-5C67-4D63-B548-9A68256D51F7}"/>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645DBDE8-CD36-4021-A5BF-7B0E604516F7}"/>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C5343A84-1005-442F-993F-9485E75B26F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61E50E1-8DB3-410E-BAEB-FB1F96F21E77}"/>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52533</xdr:rowOff>
    </xdr:from>
    <xdr:to>
      <xdr:col>23</xdr:col>
      <xdr:colOff>133350</xdr:colOff>
      <xdr:row>87</xdr:row>
      <xdr:rowOff>94791</xdr:rowOff>
    </xdr:to>
    <xdr:cxnSp macro="">
      <xdr:nvCxnSpPr>
        <xdr:cNvPr id="188" name="直線コネクタ 187">
          <a:extLst>
            <a:ext uri="{FF2B5EF4-FFF2-40B4-BE49-F238E27FC236}">
              <a16:creationId xmlns:a16="http://schemas.microsoft.com/office/drawing/2014/main" id="{8E7CE35C-5CCF-4F09-B9A7-3973482A1B89}"/>
            </a:ext>
          </a:extLst>
        </xdr:cNvPr>
        <xdr:cNvCxnSpPr/>
      </xdr:nvCxnSpPr>
      <xdr:spPr>
        <a:xfrm flipV="1">
          <a:off x="4514850" y="13260533"/>
          <a:ext cx="0" cy="1197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66868</xdr:rowOff>
    </xdr:from>
    <xdr:ext cx="762000" cy="259045"/>
    <xdr:sp macro="" textlink="">
      <xdr:nvSpPr>
        <xdr:cNvPr id="189" name="人件費・物件費等の状況最小値テキスト">
          <a:extLst>
            <a:ext uri="{FF2B5EF4-FFF2-40B4-BE49-F238E27FC236}">
              <a16:creationId xmlns:a16="http://schemas.microsoft.com/office/drawing/2014/main" id="{3062EDF8-85A5-4828-85B5-D0981019B79D}"/>
            </a:ext>
          </a:extLst>
        </xdr:cNvPr>
        <xdr:cNvSpPr txBox="1"/>
      </xdr:nvSpPr>
      <xdr:spPr>
        <a:xfrm>
          <a:off x="4584700" y="1443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94791</xdr:rowOff>
    </xdr:from>
    <xdr:to>
      <xdr:col>24</xdr:col>
      <xdr:colOff>12700</xdr:colOff>
      <xdr:row>87</xdr:row>
      <xdr:rowOff>94791</xdr:rowOff>
    </xdr:to>
    <xdr:cxnSp macro="">
      <xdr:nvCxnSpPr>
        <xdr:cNvPr id="190" name="直線コネクタ 189">
          <a:extLst>
            <a:ext uri="{FF2B5EF4-FFF2-40B4-BE49-F238E27FC236}">
              <a16:creationId xmlns:a16="http://schemas.microsoft.com/office/drawing/2014/main" id="{44C76B39-36D6-4BB4-9F9C-8AFD239D93BE}"/>
            </a:ext>
          </a:extLst>
        </xdr:cNvPr>
        <xdr:cNvCxnSpPr/>
      </xdr:nvCxnSpPr>
      <xdr:spPr>
        <a:xfrm>
          <a:off x="4425950" y="1445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138910</xdr:rowOff>
    </xdr:from>
    <xdr:ext cx="762000" cy="259045"/>
    <xdr:sp macro="" textlink="">
      <xdr:nvSpPr>
        <xdr:cNvPr id="191" name="人件費・物件費等の状況最大値テキスト">
          <a:extLst>
            <a:ext uri="{FF2B5EF4-FFF2-40B4-BE49-F238E27FC236}">
              <a16:creationId xmlns:a16="http://schemas.microsoft.com/office/drawing/2014/main" id="{C36673FA-F4DD-4891-A662-CB10BE504CE4}"/>
            </a:ext>
          </a:extLst>
        </xdr:cNvPr>
        <xdr:cNvSpPr txBox="1"/>
      </xdr:nvSpPr>
      <xdr:spPr>
        <a:xfrm>
          <a:off x="4584700" y="1301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52533</xdr:rowOff>
    </xdr:from>
    <xdr:to>
      <xdr:col>24</xdr:col>
      <xdr:colOff>12700</xdr:colOff>
      <xdr:row>80</xdr:row>
      <xdr:rowOff>52533</xdr:rowOff>
    </xdr:to>
    <xdr:cxnSp macro="">
      <xdr:nvCxnSpPr>
        <xdr:cNvPr id="192" name="直線コネクタ 191">
          <a:extLst>
            <a:ext uri="{FF2B5EF4-FFF2-40B4-BE49-F238E27FC236}">
              <a16:creationId xmlns:a16="http://schemas.microsoft.com/office/drawing/2014/main" id="{B5A14117-8669-4172-8FDC-5106A3729820}"/>
            </a:ext>
          </a:extLst>
        </xdr:cNvPr>
        <xdr:cNvCxnSpPr/>
      </xdr:nvCxnSpPr>
      <xdr:spPr>
        <a:xfrm>
          <a:off x="4425950" y="132605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72833</xdr:rowOff>
    </xdr:from>
    <xdr:to>
      <xdr:col>23</xdr:col>
      <xdr:colOff>133350</xdr:colOff>
      <xdr:row>82</xdr:row>
      <xdr:rowOff>113148</xdr:rowOff>
    </xdr:to>
    <xdr:cxnSp macro="">
      <xdr:nvCxnSpPr>
        <xdr:cNvPr id="193" name="直線コネクタ 192">
          <a:extLst>
            <a:ext uri="{FF2B5EF4-FFF2-40B4-BE49-F238E27FC236}">
              <a16:creationId xmlns:a16="http://schemas.microsoft.com/office/drawing/2014/main" id="{8A6C453A-6C70-494C-9D64-79348E7F56DC}"/>
            </a:ext>
          </a:extLst>
        </xdr:cNvPr>
        <xdr:cNvCxnSpPr/>
      </xdr:nvCxnSpPr>
      <xdr:spPr>
        <a:xfrm>
          <a:off x="3752850" y="13611033"/>
          <a:ext cx="7620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143690</xdr:rowOff>
    </xdr:from>
    <xdr:ext cx="762000" cy="259045"/>
    <xdr:sp macro="" textlink="">
      <xdr:nvSpPr>
        <xdr:cNvPr id="194" name="人件費・物件費等の状況平均値テキスト">
          <a:extLst>
            <a:ext uri="{FF2B5EF4-FFF2-40B4-BE49-F238E27FC236}">
              <a16:creationId xmlns:a16="http://schemas.microsoft.com/office/drawing/2014/main" id="{C2AFD64B-4126-4E08-9EC3-4C26A7BCB9A6}"/>
            </a:ext>
          </a:extLst>
        </xdr:cNvPr>
        <xdr:cNvSpPr txBox="1"/>
      </xdr:nvSpPr>
      <xdr:spPr>
        <a:xfrm>
          <a:off x="4584700" y="133516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127163</xdr:rowOff>
    </xdr:from>
    <xdr:to>
      <xdr:col>23</xdr:col>
      <xdr:colOff>184150</xdr:colOff>
      <xdr:row>82</xdr:row>
      <xdr:rowOff>57313</xdr:rowOff>
    </xdr:to>
    <xdr:sp macro="" textlink="">
      <xdr:nvSpPr>
        <xdr:cNvPr id="195" name="フローチャート: 判断 194">
          <a:extLst>
            <a:ext uri="{FF2B5EF4-FFF2-40B4-BE49-F238E27FC236}">
              <a16:creationId xmlns:a16="http://schemas.microsoft.com/office/drawing/2014/main" id="{F787CECF-BF69-4D86-9340-0019E1C16CCC}"/>
            </a:ext>
          </a:extLst>
        </xdr:cNvPr>
        <xdr:cNvSpPr/>
      </xdr:nvSpPr>
      <xdr:spPr>
        <a:xfrm>
          <a:off x="4464050" y="13500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31012</xdr:rowOff>
    </xdr:from>
    <xdr:to>
      <xdr:col>19</xdr:col>
      <xdr:colOff>133350</xdr:colOff>
      <xdr:row>82</xdr:row>
      <xdr:rowOff>72833</xdr:rowOff>
    </xdr:to>
    <xdr:cxnSp macro="">
      <xdr:nvCxnSpPr>
        <xdr:cNvPr id="196" name="直線コネクタ 195">
          <a:extLst>
            <a:ext uri="{FF2B5EF4-FFF2-40B4-BE49-F238E27FC236}">
              <a16:creationId xmlns:a16="http://schemas.microsoft.com/office/drawing/2014/main" id="{0648234A-0C96-4EFA-949C-8CF7ACF7E335}"/>
            </a:ext>
          </a:extLst>
        </xdr:cNvPr>
        <xdr:cNvCxnSpPr/>
      </xdr:nvCxnSpPr>
      <xdr:spPr>
        <a:xfrm>
          <a:off x="2940050" y="13569212"/>
          <a:ext cx="812800" cy="4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81344</xdr:rowOff>
    </xdr:from>
    <xdr:to>
      <xdr:col>19</xdr:col>
      <xdr:colOff>184150</xdr:colOff>
      <xdr:row>82</xdr:row>
      <xdr:rowOff>11494</xdr:rowOff>
    </xdr:to>
    <xdr:sp macro="" textlink="">
      <xdr:nvSpPr>
        <xdr:cNvPr id="197" name="フローチャート: 判断 196">
          <a:extLst>
            <a:ext uri="{FF2B5EF4-FFF2-40B4-BE49-F238E27FC236}">
              <a16:creationId xmlns:a16="http://schemas.microsoft.com/office/drawing/2014/main" id="{6BC66186-2CDC-47A6-B6DD-1EA8D94D5BB3}"/>
            </a:ext>
          </a:extLst>
        </xdr:cNvPr>
        <xdr:cNvSpPr/>
      </xdr:nvSpPr>
      <xdr:spPr>
        <a:xfrm>
          <a:off x="3702050" y="13454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21671</xdr:rowOff>
    </xdr:from>
    <xdr:ext cx="736600" cy="259045"/>
    <xdr:sp macro="" textlink="">
      <xdr:nvSpPr>
        <xdr:cNvPr id="198" name="テキスト ボックス 197">
          <a:extLst>
            <a:ext uri="{FF2B5EF4-FFF2-40B4-BE49-F238E27FC236}">
              <a16:creationId xmlns:a16="http://schemas.microsoft.com/office/drawing/2014/main" id="{96EBCB26-728D-46CD-B7B1-6CBD00D914B5}"/>
            </a:ext>
          </a:extLst>
        </xdr:cNvPr>
        <xdr:cNvSpPr txBox="1"/>
      </xdr:nvSpPr>
      <xdr:spPr>
        <a:xfrm>
          <a:off x="3409950" y="1322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128995</xdr:rowOff>
    </xdr:from>
    <xdr:to>
      <xdr:col>15</xdr:col>
      <xdr:colOff>82550</xdr:colOff>
      <xdr:row>82</xdr:row>
      <xdr:rowOff>31012</xdr:rowOff>
    </xdr:to>
    <xdr:cxnSp macro="">
      <xdr:nvCxnSpPr>
        <xdr:cNvPr id="199" name="直線コネクタ 198">
          <a:extLst>
            <a:ext uri="{FF2B5EF4-FFF2-40B4-BE49-F238E27FC236}">
              <a16:creationId xmlns:a16="http://schemas.microsoft.com/office/drawing/2014/main" id="{CF7511B1-BC68-4753-8B11-B5AD9DCE0663}"/>
            </a:ext>
          </a:extLst>
        </xdr:cNvPr>
        <xdr:cNvCxnSpPr/>
      </xdr:nvCxnSpPr>
      <xdr:spPr>
        <a:xfrm>
          <a:off x="2127250" y="13502095"/>
          <a:ext cx="812800" cy="6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27025</xdr:rowOff>
    </xdr:from>
    <xdr:to>
      <xdr:col>15</xdr:col>
      <xdr:colOff>133350</xdr:colOff>
      <xdr:row>81</xdr:row>
      <xdr:rowOff>128625</xdr:rowOff>
    </xdr:to>
    <xdr:sp macro="" textlink="">
      <xdr:nvSpPr>
        <xdr:cNvPr id="200" name="フローチャート: 判断 199">
          <a:extLst>
            <a:ext uri="{FF2B5EF4-FFF2-40B4-BE49-F238E27FC236}">
              <a16:creationId xmlns:a16="http://schemas.microsoft.com/office/drawing/2014/main" id="{BCE8ADDD-A960-4317-B311-5BBD3F0551CB}"/>
            </a:ext>
          </a:extLst>
        </xdr:cNvPr>
        <xdr:cNvSpPr/>
      </xdr:nvSpPr>
      <xdr:spPr>
        <a:xfrm>
          <a:off x="2889250" y="1340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138802</xdr:rowOff>
    </xdr:from>
    <xdr:ext cx="762000" cy="259045"/>
    <xdr:sp macro="" textlink="">
      <xdr:nvSpPr>
        <xdr:cNvPr id="201" name="テキスト ボックス 200">
          <a:extLst>
            <a:ext uri="{FF2B5EF4-FFF2-40B4-BE49-F238E27FC236}">
              <a16:creationId xmlns:a16="http://schemas.microsoft.com/office/drawing/2014/main" id="{29ACE037-B155-4DC8-8525-C0ED5BA1F73D}"/>
            </a:ext>
          </a:extLst>
        </xdr:cNvPr>
        <xdr:cNvSpPr txBox="1"/>
      </xdr:nvSpPr>
      <xdr:spPr>
        <a:xfrm>
          <a:off x="2597150" y="1318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93204</xdr:rowOff>
    </xdr:from>
    <xdr:to>
      <xdr:col>11</xdr:col>
      <xdr:colOff>31750</xdr:colOff>
      <xdr:row>81</xdr:row>
      <xdr:rowOff>128995</xdr:rowOff>
    </xdr:to>
    <xdr:cxnSp macro="">
      <xdr:nvCxnSpPr>
        <xdr:cNvPr id="202" name="直線コネクタ 201">
          <a:extLst>
            <a:ext uri="{FF2B5EF4-FFF2-40B4-BE49-F238E27FC236}">
              <a16:creationId xmlns:a16="http://schemas.microsoft.com/office/drawing/2014/main" id="{2ADB5215-5F95-4F88-8E67-A660C81A8976}"/>
            </a:ext>
          </a:extLst>
        </xdr:cNvPr>
        <xdr:cNvCxnSpPr/>
      </xdr:nvCxnSpPr>
      <xdr:spPr>
        <a:xfrm>
          <a:off x="1333500" y="13466304"/>
          <a:ext cx="793750" cy="3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3" name="フローチャート: 判断 202">
          <a:extLst>
            <a:ext uri="{FF2B5EF4-FFF2-40B4-BE49-F238E27FC236}">
              <a16:creationId xmlns:a16="http://schemas.microsoft.com/office/drawing/2014/main" id="{DF00CBDD-1459-48F3-A13C-24CA347ECCB7}"/>
            </a:ext>
          </a:extLst>
        </xdr:cNvPr>
        <xdr:cNvSpPr/>
      </xdr:nvSpPr>
      <xdr:spPr>
        <a:xfrm>
          <a:off x="2095500" y="133606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4" name="テキスト ボックス 203">
          <a:extLst>
            <a:ext uri="{FF2B5EF4-FFF2-40B4-BE49-F238E27FC236}">
              <a16:creationId xmlns:a16="http://schemas.microsoft.com/office/drawing/2014/main" id="{B476CDB3-1F4D-4E13-8FD0-FD210A15DB8F}"/>
            </a:ext>
          </a:extLst>
        </xdr:cNvPr>
        <xdr:cNvSpPr txBox="1"/>
      </xdr:nvSpPr>
      <xdr:spPr>
        <a:xfrm>
          <a:off x="1784350" y="13135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5" name="フローチャート: 判断 204">
          <a:extLst>
            <a:ext uri="{FF2B5EF4-FFF2-40B4-BE49-F238E27FC236}">
              <a16:creationId xmlns:a16="http://schemas.microsoft.com/office/drawing/2014/main" id="{1D8870F4-9F62-4CAF-8F0F-43CC2C78D01F}"/>
            </a:ext>
          </a:extLst>
        </xdr:cNvPr>
        <xdr:cNvSpPr/>
      </xdr:nvSpPr>
      <xdr:spPr>
        <a:xfrm>
          <a:off x="1282700" y="133331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6" name="テキスト ボックス 205">
          <a:extLst>
            <a:ext uri="{FF2B5EF4-FFF2-40B4-BE49-F238E27FC236}">
              <a16:creationId xmlns:a16="http://schemas.microsoft.com/office/drawing/2014/main" id="{536C3F5D-70FA-4AB2-B227-9AA4147EC46C}"/>
            </a:ext>
          </a:extLst>
        </xdr:cNvPr>
        <xdr:cNvSpPr txBox="1"/>
      </xdr:nvSpPr>
      <xdr:spPr>
        <a:xfrm>
          <a:off x="971550" y="1310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32E84183-38F9-44D9-9D15-FCCBA0250A24}"/>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6E8E5536-696D-497A-9FC4-E8AA6773FD71}"/>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BAC875E6-2CB9-4311-8F4F-8A4E288DE968}"/>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228AD48-8D54-4011-9AD7-E6F53A09235B}"/>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9BD4873-C810-4F93-8C67-2A6D920C3C7E}"/>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62348</xdr:rowOff>
    </xdr:from>
    <xdr:to>
      <xdr:col>23</xdr:col>
      <xdr:colOff>184150</xdr:colOff>
      <xdr:row>82</xdr:row>
      <xdr:rowOff>163948</xdr:rowOff>
    </xdr:to>
    <xdr:sp macro="" textlink="">
      <xdr:nvSpPr>
        <xdr:cNvPr id="212" name="楕円 211">
          <a:extLst>
            <a:ext uri="{FF2B5EF4-FFF2-40B4-BE49-F238E27FC236}">
              <a16:creationId xmlns:a16="http://schemas.microsoft.com/office/drawing/2014/main" id="{F721747C-01D4-41A6-8BA5-CF3A0F10E0D7}"/>
            </a:ext>
          </a:extLst>
        </xdr:cNvPr>
        <xdr:cNvSpPr/>
      </xdr:nvSpPr>
      <xdr:spPr>
        <a:xfrm>
          <a:off x="4464050" y="13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34425</xdr:rowOff>
    </xdr:from>
    <xdr:ext cx="762000" cy="259045"/>
    <xdr:sp macro="" textlink="">
      <xdr:nvSpPr>
        <xdr:cNvPr id="213" name="人件費・物件費等の状況該当値テキスト">
          <a:extLst>
            <a:ext uri="{FF2B5EF4-FFF2-40B4-BE49-F238E27FC236}">
              <a16:creationId xmlns:a16="http://schemas.microsoft.com/office/drawing/2014/main" id="{3253C1EA-7AEB-4306-B5DB-11526A3C1701}"/>
            </a:ext>
          </a:extLst>
        </xdr:cNvPr>
        <xdr:cNvSpPr txBox="1"/>
      </xdr:nvSpPr>
      <xdr:spPr>
        <a:xfrm>
          <a:off x="4584700" y="1357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22033</xdr:rowOff>
    </xdr:from>
    <xdr:to>
      <xdr:col>19</xdr:col>
      <xdr:colOff>184150</xdr:colOff>
      <xdr:row>82</xdr:row>
      <xdr:rowOff>123633</xdr:rowOff>
    </xdr:to>
    <xdr:sp macro="" textlink="">
      <xdr:nvSpPr>
        <xdr:cNvPr id="214" name="楕円 213">
          <a:extLst>
            <a:ext uri="{FF2B5EF4-FFF2-40B4-BE49-F238E27FC236}">
              <a16:creationId xmlns:a16="http://schemas.microsoft.com/office/drawing/2014/main" id="{A9DA2202-5B21-439D-9D8D-F74622707B0A}"/>
            </a:ext>
          </a:extLst>
        </xdr:cNvPr>
        <xdr:cNvSpPr/>
      </xdr:nvSpPr>
      <xdr:spPr>
        <a:xfrm>
          <a:off x="3702050" y="1356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108410</xdr:rowOff>
    </xdr:from>
    <xdr:ext cx="736600" cy="259045"/>
    <xdr:sp macro="" textlink="">
      <xdr:nvSpPr>
        <xdr:cNvPr id="215" name="テキスト ボックス 214">
          <a:extLst>
            <a:ext uri="{FF2B5EF4-FFF2-40B4-BE49-F238E27FC236}">
              <a16:creationId xmlns:a16="http://schemas.microsoft.com/office/drawing/2014/main" id="{A721AD1C-A8F1-4E37-B6C1-CB511857206A}"/>
            </a:ext>
          </a:extLst>
        </xdr:cNvPr>
        <xdr:cNvSpPr txBox="1"/>
      </xdr:nvSpPr>
      <xdr:spPr>
        <a:xfrm>
          <a:off x="3409950" y="1364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151662</xdr:rowOff>
    </xdr:from>
    <xdr:to>
      <xdr:col>15</xdr:col>
      <xdr:colOff>133350</xdr:colOff>
      <xdr:row>82</xdr:row>
      <xdr:rowOff>81812</xdr:rowOff>
    </xdr:to>
    <xdr:sp macro="" textlink="">
      <xdr:nvSpPr>
        <xdr:cNvPr id="216" name="楕円 215">
          <a:extLst>
            <a:ext uri="{FF2B5EF4-FFF2-40B4-BE49-F238E27FC236}">
              <a16:creationId xmlns:a16="http://schemas.microsoft.com/office/drawing/2014/main" id="{76D57FEC-07FE-46F1-977B-A7A68F094EE8}"/>
            </a:ext>
          </a:extLst>
        </xdr:cNvPr>
        <xdr:cNvSpPr/>
      </xdr:nvSpPr>
      <xdr:spPr>
        <a:xfrm>
          <a:off x="2889250" y="13524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66589</xdr:rowOff>
    </xdr:from>
    <xdr:ext cx="762000" cy="259045"/>
    <xdr:sp macro="" textlink="">
      <xdr:nvSpPr>
        <xdr:cNvPr id="217" name="テキスト ボックス 216">
          <a:extLst>
            <a:ext uri="{FF2B5EF4-FFF2-40B4-BE49-F238E27FC236}">
              <a16:creationId xmlns:a16="http://schemas.microsoft.com/office/drawing/2014/main" id="{9390DCD0-7CAF-43B2-AF2F-64FC7CC2AA45}"/>
            </a:ext>
          </a:extLst>
        </xdr:cNvPr>
        <xdr:cNvSpPr txBox="1"/>
      </xdr:nvSpPr>
      <xdr:spPr>
        <a:xfrm>
          <a:off x="2597150" y="13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78195</xdr:rowOff>
    </xdr:from>
    <xdr:to>
      <xdr:col>11</xdr:col>
      <xdr:colOff>82550</xdr:colOff>
      <xdr:row>82</xdr:row>
      <xdr:rowOff>8345</xdr:rowOff>
    </xdr:to>
    <xdr:sp macro="" textlink="">
      <xdr:nvSpPr>
        <xdr:cNvPr id="218" name="楕円 217">
          <a:extLst>
            <a:ext uri="{FF2B5EF4-FFF2-40B4-BE49-F238E27FC236}">
              <a16:creationId xmlns:a16="http://schemas.microsoft.com/office/drawing/2014/main" id="{A9876CBD-3F2D-4BFC-A9C5-3EAFBF199B09}"/>
            </a:ext>
          </a:extLst>
        </xdr:cNvPr>
        <xdr:cNvSpPr/>
      </xdr:nvSpPr>
      <xdr:spPr>
        <a:xfrm>
          <a:off x="2095500" y="134512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164572</xdr:rowOff>
    </xdr:from>
    <xdr:ext cx="762000" cy="259045"/>
    <xdr:sp macro="" textlink="">
      <xdr:nvSpPr>
        <xdr:cNvPr id="219" name="テキスト ボックス 218">
          <a:extLst>
            <a:ext uri="{FF2B5EF4-FFF2-40B4-BE49-F238E27FC236}">
              <a16:creationId xmlns:a16="http://schemas.microsoft.com/office/drawing/2014/main" id="{3EABC84D-9F58-4B23-A461-2E0CD236FF22}"/>
            </a:ext>
          </a:extLst>
        </xdr:cNvPr>
        <xdr:cNvSpPr txBox="1"/>
      </xdr:nvSpPr>
      <xdr:spPr>
        <a:xfrm>
          <a:off x="1784350" y="13537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42404</xdr:rowOff>
    </xdr:from>
    <xdr:to>
      <xdr:col>7</xdr:col>
      <xdr:colOff>31750</xdr:colOff>
      <xdr:row>81</xdr:row>
      <xdr:rowOff>144004</xdr:rowOff>
    </xdr:to>
    <xdr:sp macro="" textlink="">
      <xdr:nvSpPr>
        <xdr:cNvPr id="220" name="楕円 219">
          <a:extLst>
            <a:ext uri="{FF2B5EF4-FFF2-40B4-BE49-F238E27FC236}">
              <a16:creationId xmlns:a16="http://schemas.microsoft.com/office/drawing/2014/main" id="{6C60CA45-320A-4D19-85DE-FFF0256A6B1A}"/>
            </a:ext>
          </a:extLst>
        </xdr:cNvPr>
        <xdr:cNvSpPr/>
      </xdr:nvSpPr>
      <xdr:spPr>
        <a:xfrm>
          <a:off x="1282700" y="134155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128781</xdr:rowOff>
    </xdr:from>
    <xdr:ext cx="762000" cy="259045"/>
    <xdr:sp macro="" textlink="">
      <xdr:nvSpPr>
        <xdr:cNvPr id="221" name="テキスト ボックス 220">
          <a:extLst>
            <a:ext uri="{FF2B5EF4-FFF2-40B4-BE49-F238E27FC236}">
              <a16:creationId xmlns:a16="http://schemas.microsoft.com/office/drawing/2014/main" id="{E11E0DB8-B92F-4DA1-8D4F-5156D942FD07}"/>
            </a:ext>
          </a:extLst>
        </xdr:cNvPr>
        <xdr:cNvSpPr txBox="1"/>
      </xdr:nvSpPr>
      <xdr:spPr>
        <a:xfrm>
          <a:off x="971550" y="13501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787C9EF4-5FB0-4152-8E8B-86BC00BACB44}"/>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CEC16551-E5CF-4735-8773-B6F723CF3484}"/>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F9CE3A4A-EE3E-42FD-8BA8-892967185E6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CE1FEA0-060E-4C83-A68C-3DC5601043FD}"/>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81A92268-91CF-4286-B427-310AE463E403}"/>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DD1C7E19-CC7A-4F7B-AE77-11D1973D3314}"/>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F39D8FF0-92AA-4D41-9B75-31F10036D4DC}"/>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77C81B84-9E24-429E-849A-1112052C98D1}"/>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A8DD322E-8A52-48AF-81FA-F6B38293006E}"/>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A3C16F53-062F-42E2-848E-59F30F02D5B1}"/>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412127D9-8EA5-4EA6-BB0A-FF59D53EB024}"/>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4476F829-C209-431B-9C07-683E1FFBA6E7}"/>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3A256DD6-CF93-4D05-8989-4AAB1A60BC7F}"/>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年度のラスパイレス指数は</a:t>
          </a:r>
          <a:r>
            <a:rPr kumimoji="1" lang="en-US" altLang="ja-JP" sz="1100">
              <a:solidFill>
                <a:schemeClr val="dk1"/>
              </a:solidFill>
              <a:effectLst/>
              <a:latin typeface="+mn-lt"/>
              <a:ea typeface="+mn-ea"/>
              <a:cs typeface="+mn-cs"/>
            </a:rPr>
            <a:t>94.6</a:t>
          </a:r>
          <a:r>
            <a:rPr kumimoji="1" lang="ja-JP" altLang="ja-JP" sz="1100">
              <a:solidFill>
                <a:schemeClr val="dk1"/>
              </a:solidFill>
              <a:effectLst/>
              <a:latin typeface="+mn-lt"/>
              <a:ea typeface="+mn-ea"/>
              <a:cs typeface="+mn-cs"/>
            </a:rPr>
            <a:t>となっており、類似団体内平均値と比較して低い数値となっている。</a:t>
          </a:r>
          <a:endParaRPr lang="ja-JP" altLang="ja-JP" sz="1400">
            <a:effectLst/>
          </a:endParaRPr>
        </a:p>
        <a:p>
          <a:r>
            <a:rPr kumimoji="1" lang="ja-JP" altLang="ja-JP" sz="1100">
              <a:solidFill>
                <a:schemeClr val="dk1"/>
              </a:solidFill>
              <a:effectLst/>
              <a:latin typeface="+mn-lt"/>
              <a:ea typeface="+mn-ea"/>
              <a:cs typeface="+mn-cs"/>
            </a:rPr>
            <a:t>前年度と比較しても、低い数値となっているため、今後も適正な給与体系を維持していくこととする。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5588BEA2-416D-4EAB-A724-123C3BDEE67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BC40CA6-9983-491A-818F-4DDA2EBD05BC}"/>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1047D8D4-4829-4DEB-9E94-0C8DA259C82E}"/>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19978C8F-E6AF-4F40-BEF0-64E146841852}"/>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D49BC3B4-7A82-4752-B8F9-C2992B1DF675}"/>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FDACF6F0-2964-4EE3-ACAE-794B2D795EAB}"/>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F478150C-D9AB-45B7-B78E-B7AC769CAA0F}"/>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56640A37-814F-4BBC-8D80-F1B132EF6185}"/>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4FB4DC0E-A2AA-42B5-8CAB-F54112B8590D}"/>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1CED2CB2-AD12-4DCB-A116-E72F1387CF0E}"/>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E3538E39-161A-4E4B-86D8-ACB044CA53E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EF523FD5-E355-442D-B721-F7CA7B1F099E}"/>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900D79BD-9AE8-4C6E-820F-C6813DC41DBA}"/>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741E3B2F-D353-4E4C-9D0F-2BA08F40F11A}"/>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92F03655-3A0B-481D-A5A1-41002AD7E3A7}"/>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0" name="直線コネクタ 249">
          <a:extLst>
            <a:ext uri="{FF2B5EF4-FFF2-40B4-BE49-F238E27FC236}">
              <a16:creationId xmlns:a16="http://schemas.microsoft.com/office/drawing/2014/main" id="{0763E7D1-5D60-43B0-95C7-1C76BD52A204}"/>
            </a:ext>
          </a:extLst>
        </xdr:cNvPr>
        <xdr:cNvCxnSpPr/>
      </xdr:nvCxnSpPr>
      <xdr:spPr>
        <a:xfrm flipV="1">
          <a:off x="15474950" y="13232341"/>
          <a:ext cx="0" cy="1491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a:extLst>
            <a:ext uri="{FF2B5EF4-FFF2-40B4-BE49-F238E27FC236}">
              <a16:creationId xmlns:a16="http://schemas.microsoft.com/office/drawing/2014/main" id="{422656CF-E357-43FA-9B0F-818410A22E5C}"/>
            </a:ext>
          </a:extLst>
        </xdr:cNvPr>
        <xdr:cNvSpPr txBox="1"/>
      </xdr:nvSpPr>
      <xdr:spPr>
        <a:xfrm>
          <a:off x="15563850" y="1469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a:extLst>
            <a:ext uri="{FF2B5EF4-FFF2-40B4-BE49-F238E27FC236}">
              <a16:creationId xmlns:a16="http://schemas.microsoft.com/office/drawing/2014/main" id="{DA9415CE-6537-42E1-82E8-D98B054B42D8}"/>
            </a:ext>
          </a:extLst>
        </xdr:cNvPr>
        <xdr:cNvCxnSpPr/>
      </xdr:nvCxnSpPr>
      <xdr:spPr>
        <a:xfrm>
          <a:off x="15405100" y="147235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3" name="給与水準   （国との比較）最大値テキスト">
          <a:extLst>
            <a:ext uri="{FF2B5EF4-FFF2-40B4-BE49-F238E27FC236}">
              <a16:creationId xmlns:a16="http://schemas.microsoft.com/office/drawing/2014/main" id="{94F260D9-041E-453B-A54E-B73C964BA1A1}"/>
            </a:ext>
          </a:extLst>
        </xdr:cNvPr>
        <xdr:cNvSpPr txBox="1"/>
      </xdr:nvSpPr>
      <xdr:spPr>
        <a:xfrm>
          <a:off x="15563850" y="12988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4" name="直線コネクタ 253">
          <a:extLst>
            <a:ext uri="{FF2B5EF4-FFF2-40B4-BE49-F238E27FC236}">
              <a16:creationId xmlns:a16="http://schemas.microsoft.com/office/drawing/2014/main" id="{CBF67A9C-C4D6-443C-A40F-32CE24503C26}"/>
            </a:ext>
          </a:extLst>
        </xdr:cNvPr>
        <xdr:cNvCxnSpPr/>
      </xdr:nvCxnSpPr>
      <xdr:spPr>
        <a:xfrm>
          <a:off x="15405100" y="132323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102659</xdr:rowOff>
    </xdr:to>
    <xdr:cxnSp macro="">
      <xdr:nvCxnSpPr>
        <xdr:cNvPr id="255" name="直線コネクタ 254">
          <a:extLst>
            <a:ext uri="{FF2B5EF4-FFF2-40B4-BE49-F238E27FC236}">
              <a16:creationId xmlns:a16="http://schemas.microsoft.com/office/drawing/2014/main" id="{150DBED2-D645-45A6-A518-3AA6492F538E}"/>
            </a:ext>
          </a:extLst>
        </xdr:cNvPr>
        <xdr:cNvCxnSpPr/>
      </xdr:nvCxnSpPr>
      <xdr:spPr>
        <a:xfrm flipV="1">
          <a:off x="14712950" y="13796434"/>
          <a:ext cx="762000" cy="1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6" name="給与水準   （国との比較）平均値テキスト">
          <a:extLst>
            <a:ext uri="{FF2B5EF4-FFF2-40B4-BE49-F238E27FC236}">
              <a16:creationId xmlns:a16="http://schemas.microsoft.com/office/drawing/2014/main" id="{7EFB4B5E-9E71-4D00-8C17-BEC48C7991E5}"/>
            </a:ext>
          </a:extLst>
        </xdr:cNvPr>
        <xdr:cNvSpPr txBox="1"/>
      </xdr:nvSpPr>
      <xdr:spPr>
        <a:xfrm>
          <a:off x="15563850" y="13912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7" name="フローチャート: 判断 256">
          <a:extLst>
            <a:ext uri="{FF2B5EF4-FFF2-40B4-BE49-F238E27FC236}">
              <a16:creationId xmlns:a16="http://schemas.microsoft.com/office/drawing/2014/main" id="{056B84E6-626C-4085-9A96-894B38BBAB3C}"/>
            </a:ext>
          </a:extLst>
        </xdr:cNvPr>
        <xdr:cNvSpPr/>
      </xdr:nvSpPr>
      <xdr:spPr>
        <a:xfrm>
          <a:off x="15430500" y="139403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102659</xdr:rowOff>
    </xdr:to>
    <xdr:cxnSp macro="">
      <xdr:nvCxnSpPr>
        <xdr:cNvPr id="258" name="直線コネクタ 257">
          <a:extLst>
            <a:ext uri="{FF2B5EF4-FFF2-40B4-BE49-F238E27FC236}">
              <a16:creationId xmlns:a16="http://schemas.microsoft.com/office/drawing/2014/main" id="{D2C4D410-FD1F-4A6E-8B5D-2F76D4201A31}"/>
            </a:ext>
          </a:extLst>
        </xdr:cNvPr>
        <xdr:cNvCxnSpPr/>
      </xdr:nvCxnSpPr>
      <xdr:spPr>
        <a:xfrm>
          <a:off x="13906500" y="13796434"/>
          <a:ext cx="806450" cy="1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9" name="フローチャート: 判断 258">
          <a:extLst>
            <a:ext uri="{FF2B5EF4-FFF2-40B4-BE49-F238E27FC236}">
              <a16:creationId xmlns:a16="http://schemas.microsoft.com/office/drawing/2014/main" id="{033DD64E-085E-4C3A-ACD4-33003D43D021}"/>
            </a:ext>
          </a:extLst>
        </xdr:cNvPr>
        <xdr:cNvSpPr/>
      </xdr:nvSpPr>
      <xdr:spPr>
        <a:xfrm>
          <a:off x="14668500" y="139805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0" name="テキスト ボックス 259">
          <a:extLst>
            <a:ext uri="{FF2B5EF4-FFF2-40B4-BE49-F238E27FC236}">
              <a16:creationId xmlns:a16="http://schemas.microsoft.com/office/drawing/2014/main" id="{40794DF1-20E6-4AD0-B31B-FF72E9889985}"/>
            </a:ext>
          </a:extLst>
        </xdr:cNvPr>
        <xdr:cNvSpPr txBox="1"/>
      </xdr:nvSpPr>
      <xdr:spPr>
        <a:xfrm>
          <a:off x="14370050" y="14060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83</xdr:row>
      <xdr:rowOff>93134</xdr:rowOff>
    </xdr:to>
    <xdr:cxnSp macro="">
      <xdr:nvCxnSpPr>
        <xdr:cNvPr id="261" name="直線コネクタ 260">
          <a:extLst>
            <a:ext uri="{FF2B5EF4-FFF2-40B4-BE49-F238E27FC236}">
              <a16:creationId xmlns:a16="http://schemas.microsoft.com/office/drawing/2014/main" id="{39BC2EDB-17AF-4B80-8001-B76E31D3BE8A}"/>
            </a:ext>
          </a:extLst>
        </xdr:cNvPr>
        <xdr:cNvCxnSpPr/>
      </xdr:nvCxnSpPr>
      <xdr:spPr>
        <a:xfrm>
          <a:off x="13106400" y="13662025"/>
          <a:ext cx="800100" cy="13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2" name="フローチャート: 判断 261">
          <a:extLst>
            <a:ext uri="{FF2B5EF4-FFF2-40B4-BE49-F238E27FC236}">
              <a16:creationId xmlns:a16="http://schemas.microsoft.com/office/drawing/2014/main" id="{02F5D82F-6FCA-40B7-962D-7EDCCA8FF881}"/>
            </a:ext>
          </a:extLst>
        </xdr:cNvPr>
        <xdr:cNvSpPr/>
      </xdr:nvSpPr>
      <xdr:spPr>
        <a:xfrm>
          <a:off x="13868400" y="13900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3" name="テキスト ボックス 262">
          <a:extLst>
            <a:ext uri="{FF2B5EF4-FFF2-40B4-BE49-F238E27FC236}">
              <a16:creationId xmlns:a16="http://schemas.microsoft.com/office/drawing/2014/main" id="{B0B2DE3B-7F4A-4B12-B0C7-02AE7019008E}"/>
            </a:ext>
          </a:extLst>
        </xdr:cNvPr>
        <xdr:cNvSpPr txBox="1"/>
      </xdr:nvSpPr>
      <xdr:spPr>
        <a:xfrm>
          <a:off x="1355725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23284</xdr:rowOff>
    </xdr:from>
    <xdr:to>
      <xdr:col>68</xdr:col>
      <xdr:colOff>152400</xdr:colOff>
      <xdr:row>82</xdr:row>
      <xdr:rowOff>123825</xdr:rowOff>
    </xdr:to>
    <xdr:cxnSp macro="">
      <xdr:nvCxnSpPr>
        <xdr:cNvPr id="264" name="直線コネクタ 263">
          <a:extLst>
            <a:ext uri="{FF2B5EF4-FFF2-40B4-BE49-F238E27FC236}">
              <a16:creationId xmlns:a16="http://schemas.microsoft.com/office/drawing/2014/main" id="{7E78DA5D-A71E-4037-9608-C05E97584A12}"/>
            </a:ext>
          </a:extLst>
        </xdr:cNvPr>
        <xdr:cNvCxnSpPr/>
      </xdr:nvCxnSpPr>
      <xdr:spPr>
        <a:xfrm>
          <a:off x="12293600" y="13561484"/>
          <a:ext cx="8128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5" name="フローチャート: 判断 264">
          <a:extLst>
            <a:ext uri="{FF2B5EF4-FFF2-40B4-BE49-F238E27FC236}">
              <a16:creationId xmlns:a16="http://schemas.microsoft.com/office/drawing/2014/main" id="{989074D8-C802-4D14-B453-CB71F55E682D}"/>
            </a:ext>
          </a:extLst>
        </xdr:cNvPr>
        <xdr:cNvSpPr/>
      </xdr:nvSpPr>
      <xdr:spPr>
        <a:xfrm>
          <a:off x="13055600" y="1392025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66" name="テキスト ボックス 265">
          <a:extLst>
            <a:ext uri="{FF2B5EF4-FFF2-40B4-BE49-F238E27FC236}">
              <a16:creationId xmlns:a16="http://schemas.microsoft.com/office/drawing/2014/main" id="{297B95E1-B592-4E59-8713-66AF65904287}"/>
            </a:ext>
          </a:extLst>
        </xdr:cNvPr>
        <xdr:cNvSpPr txBox="1"/>
      </xdr:nvSpPr>
      <xdr:spPr>
        <a:xfrm>
          <a:off x="12763500" y="1400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7" name="フローチャート: 判断 266">
          <a:extLst>
            <a:ext uri="{FF2B5EF4-FFF2-40B4-BE49-F238E27FC236}">
              <a16:creationId xmlns:a16="http://schemas.microsoft.com/office/drawing/2014/main" id="{616313D7-63F3-4CEB-95EF-A5E324ADEC21}"/>
            </a:ext>
          </a:extLst>
        </xdr:cNvPr>
        <xdr:cNvSpPr/>
      </xdr:nvSpPr>
      <xdr:spPr>
        <a:xfrm>
          <a:off x="12242800" y="13960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68" name="テキスト ボックス 267">
          <a:extLst>
            <a:ext uri="{FF2B5EF4-FFF2-40B4-BE49-F238E27FC236}">
              <a16:creationId xmlns:a16="http://schemas.microsoft.com/office/drawing/2014/main" id="{90E0F800-1AB6-4C74-8CDE-D335ED66DC6B}"/>
            </a:ext>
          </a:extLst>
        </xdr:cNvPr>
        <xdr:cNvSpPr txBox="1"/>
      </xdr:nvSpPr>
      <xdr:spPr>
        <a:xfrm>
          <a:off x="11950700" y="1404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FF640225-13F6-448D-915C-76D3908B45F9}"/>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E5311EBF-962B-41E1-85AD-DF2DF86C1C1B}"/>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91A3541F-A957-40EE-8EF4-BDE88B1FE3B8}"/>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46B825C0-AF81-4667-A607-8C4E8897AC8F}"/>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DCB0A026-042D-422F-B30B-989014CA7A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4" name="楕円 273">
          <a:extLst>
            <a:ext uri="{FF2B5EF4-FFF2-40B4-BE49-F238E27FC236}">
              <a16:creationId xmlns:a16="http://schemas.microsoft.com/office/drawing/2014/main" id="{A5604C7A-BBA0-47B3-BD52-13860AB634CC}"/>
            </a:ext>
          </a:extLst>
        </xdr:cNvPr>
        <xdr:cNvSpPr/>
      </xdr:nvSpPr>
      <xdr:spPr>
        <a:xfrm>
          <a:off x="15430500" y="137456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5" name="給与水準   （国との比較）該当値テキスト">
          <a:extLst>
            <a:ext uri="{FF2B5EF4-FFF2-40B4-BE49-F238E27FC236}">
              <a16:creationId xmlns:a16="http://schemas.microsoft.com/office/drawing/2014/main" id="{98015EFE-CABE-4ED4-8A52-8000F5BE4477}"/>
            </a:ext>
          </a:extLst>
        </xdr:cNvPr>
        <xdr:cNvSpPr txBox="1"/>
      </xdr:nvSpPr>
      <xdr:spPr>
        <a:xfrm>
          <a:off x="15563850" y="1359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76" name="楕円 275">
          <a:extLst>
            <a:ext uri="{FF2B5EF4-FFF2-40B4-BE49-F238E27FC236}">
              <a16:creationId xmlns:a16="http://schemas.microsoft.com/office/drawing/2014/main" id="{FD7F9A72-85DA-440B-882C-8AC444EC914A}"/>
            </a:ext>
          </a:extLst>
        </xdr:cNvPr>
        <xdr:cNvSpPr/>
      </xdr:nvSpPr>
      <xdr:spPr>
        <a:xfrm>
          <a:off x="14668500" y="139202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77" name="テキスト ボックス 276">
          <a:extLst>
            <a:ext uri="{FF2B5EF4-FFF2-40B4-BE49-F238E27FC236}">
              <a16:creationId xmlns:a16="http://schemas.microsoft.com/office/drawing/2014/main" id="{774532F3-6575-483A-900F-4290CEB57810}"/>
            </a:ext>
          </a:extLst>
        </xdr:cNvPr>
        <xdr:cNvSpPr txBox="1"/>
      </xdr:nvSpPr>
      <xdr:spPr>
        <a:xfrm>
          <a:off x="14370050" y="13701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8" name="楕円 277">
          <a:extLst>
            <a:ext uri="{FF2B5EF4-FFF2-40B4-BE49-F238E27FC236}">
              <a16:creationId xmlns:a16="http://schemas.microsoft.com/office/drawing/2014/main" id="{8EBA408D-C588-40B1-8510-7A43692C96A3}"/>
            </a:ext>
          </a:extLst>
        </xdr:cNvPr>
        <xdr:cNvSpPr/>
      </xdr:nvSpPr>
      <xdr:spPr>
        <a:xfrm>
          <a:off x="13868400" y="137456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9" name="テキスト ボックス 278">
          <a:extLst>
            <a:ext uri="{FF2B5EF4-FFF2-40B4-BE49-F238E27FC236}">
              <a16:creationId xmlns:a16="http://schemas.microsoft.com/office/drawing/2014/main" id="{7E00E803-9E66-40B3-BA06-D581C16B045E}"/>
            </a:ext>
          </a:extLst>
        </xdr:cNvPr>
        <xdr:cNvSpPr txBox="1"/>
      </xdr:nvSpPr>
      <xdr:spPr>
        <a:xfrm>
          <a:off x="13557250" y="1352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73025</xdr:rowOff>
    </xdr:from>
    <xdr:to>
      <xdr:col>68</xdr:col>
      <xdr:colOff>203200</xdr:colOff>
      <xdr:row>83</xdr:row>
      <xdr:rowOff>3175</xdr:rowOff>
    </xdr:to>
    <xdr:sp macro="" textlink="">
      <xdr:nvSpPr>
        <xdr:cNvPr id="280" name="楕円 279">
          <a:extLst>
            <a:ext uri="{FF2B5EF4-FFF2-40B4-BE49-F238E27FC236}">
              <a16:creationId xmlns:a16="http://schemas.microsoft.com/office/drawing/2014/main" id="{F356EA95-1EF3-4767-AA2E-954F6C656BBA}"/>
            </a:ext>
          </a:extLst>
        </xdr:cNvPr>
        <xdr:cNvSpPr/>
      </xdr:nvSpPr>
      <xdr:spPr>
        <a:xfrm>
          <a:off x="13055600" y="13611225"/>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13352</xdr:rowOff>
    </xdr:from>
    <xdr:ext cx="762000" cy="259045"/>
    <xdr:sp macro="" textlink="">
      <xdr:nvSpPr>
        <xdr:cNvPr id="281" name="テキスト ボックス 280">
          <a:extLst>
            <a:ext uri="{FF2B5EF4-FFF2-40B4-BE49-F238E27FC236}">
              <a16:creationId xmlns:a16="http://schemas.microsoft.com/office/drawing/2014/main" id="{CC771228-5EA0-4B79-A879-850DA09C0943}"/>
            </a:ext>
          </a:extLst>
        </xdr:cNvPr>
        <xdr:cNvSpPr txBox="1"/>
      </xdr:nvSpPr>
      <xdr:spPr>
        <a:xfrm>
          <a:off x="12763500" y="1338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143934</xdr:rowOff>
    </xdr:from>
    <xdr:to>
      <xdr:col>64</xdr:col>
      <xdr:colOff>152400</xdr:colOff>
      <xdr:row>82</xdr:row>
      <xdr:rowOff>74084</xdr:rowOff>
    </xdr:to>
    <xdr:sp macro="" textlink="">
      <xdr:nvSpPr>
        <xdr:cNvPr id="282" name="楕円 281">
          <a:extLst>
            <a:ext uri="{FF2B5EF4-FFF2-40B4-BE49-F238E27FC236}">
              <a16:creationId xmlns:a16="http://schemas.microsoft.com/office/drawing/2014/main" id="{1FB831A8-95EE-4B04-B253-4E281AF6E189}"/>
            </a:ext>
          </a:extLst>
        </xdr:cNvPr>
        <xdr:cNvSpPr/>
      </xdr:nvSpPr>
      <xdr:spPr>
        <a:xfrm>
          <a:off x="12242800" y="135170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84261</xdr:rowOff>
    </xdr:from>
    <xdr:ext cx="762000" cy="259045"/>
    <xdr:sp macro="" textlink="">
      <xdr:nvSpPr>
        <xdr:cNvPr id="283" name="テキスト ボックス 282">
          <a:extLst>
            <a:ext uri="{FF2B5EF4-FFF2-40B4-BE49-F238E27FC236}">
              <a16:creationId xmlns:a16="http://schemas.microsoft.com/office/drawing/2014/main" id="{7A11DC99-883E-4A3A-8F4D-1961B0C72AE0}"/>
            </a:ext>
          </a:extLst>
        </xdr:cNvPr>
        <xdr:cNvSpPr txBox="1"/>
      </xdr:nvSpPr>
      <xdr:spPr>
        <a:xfrm>
          <a:off x="11950700" y="1329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591A9668-2FAA-45E1-9821-BDDAEB72832D}"/>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76A0B1AB-EE73-498A-8D5D-C0FB9838FE27}"/>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51F58FB2-2C93-4A8E-96C2-0D60C21C02E5}"/>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4C48EB8B-30F2-414B-A69F-245E5404C041}"/>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316FDC5E-2C35-4020-9104-943311ABF4E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BA3A4808-380B-4790-AACF-2B5E4CD41BD7}"/>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2AEC742-56F9-4860-BB3D-2607E4AE2FE4}"/>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FBB3F77E-87A6-4C51-A49E-F02B4125FFB8}"/>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ADFD2185-70B7-41CA-9F7B-E2CE13EC1CDF}"/>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A495D19C-1C9B-4901-8F64-09677CC80F0F}"/>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1D29464F-C41C-49BB-BACD-4895929ECA9F}"/>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3F7C0E58-DD4A-46D4-9D3E-9D62005B6C4E}"/>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38A462B6-9214-453C-A5EA-65CD2AE1054A}"/>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a:t>
          </a:r>
          <a:r>
            <a:rPr kumimoji="1" lang="en-US" altLang="ja-JP" sz="1100">
              <a:solidFill>
                <a:schemeClr val="dk1"/>
              </a:solidFill>
              <a:effectLst/>
              <a:latin typeface="+mn-lt"/>
              <a:ea typeface="+mn-ea"/>
              <a:cs typeface="+mn-cs"/>
            </a:rPr>
            <a:t>18.84</a:t>
          </a:r>
          <a:r>
            <a:rPr kumimoji="1" lang="ja-JP" altLang="ja-JP" sz="1100">
              <a:solidFill>
                <a:schemeClr val="dk1"/>
              </a:solidFill>
              <a:effectLst/>
              <a:latin typeface="+mn-lt"/>
              <a:ea typeface="+mn-ea"/>
              <a:cs typeface="+mn-cs"/>
            </a:rPr>
            <a:t>人と</a:t>
          </a:r>
          <a:r>
            <a:rPr lang="ja-JP" altLang="ja-JP" sz="1100" b="0" i="0" baseline="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6.08</a:t>
          </a:r>
          <a:r>
            <a:rPr kumimoji="1" lang="ja-JP" altLang="ja-JP" sz="1100">
              <a:solidFill>
                <a:schemeClr val="dk1"/>
              </a:solidFill>
              <a:effectLst/>
              <a:latin typeface="+mn-lt"/>
              <a:ea typeface="+mn-ea"/>
              <a:cs typeface="+mn-cs"/>
            </a:rPr>
            <a:t>人上回っている。</a:t>
          </a:r>
          <a:endParaRPr lang="ja-JP" altLang="ja-JP" sz="1400">
            <a:effectLst/>
          </a:endParaRPr>
        </a:p>
        <a:p>
          <a:r>
            <a:rPr kumimoji="1" lang="ja-JP" altLang="ja-JP" sz="1100">
              <a:solidFill>
                <a:schemeClr val="dk1"/>
              </a:solidFill>
              <a:effectLst/>
              <a:latin typeface="+mn-lt"/>
              <a:ea typeface="+mn-ea"/>
              <a:cs typeface="+mn-cs"/>
            </a:rPr>
            <a:t>要因としては、町域が広く、保育園、こども園、幼稚園、小学校に職員を配置していることや、高齢化に伴い老人福祉部門の職員数が多くなっていることが挙げられる。また、子育て・定住施策に力を入れているため、担当する部署を設けて職員を配置していることも要因となっている。</a:t>
          </a:r>
          <a:endParaRPr lang="ja-JP" altLang="ja-JP" sz="1400">
            <a:effectLst/>
          </a:endParaRPr>
        </a:p>
        <a:p>
          <a:r>
            <a:rPr kumimoji="1" lang="ja-JP" altLang="ja-JP" sz="1100">
              <a:solidFill>
                <a:schemeClr val="dk1"/>
              </a:solidFill>
              <a:effectLst/>
              <a:latin typeface="+mn-lt"/>
              <a:ea typeface="+mn-ea"/>
              <a:cs typeface="+mn-cs"/>
            </a:rPr>
            <a:t>今後、職員数の抑制のため施設の統廃合や職員の計画的な採用、定員の適正化を図る。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8C7892CB-3954-4C48-8D82-E1F2FE817F3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7087A6CD-FB53-41BA-9CC8-95C7C2F2D2C6}"/>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D92B13E4-9AB0-4A2B-BFB6-B53D0EDBFB83}"/>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2C30D1E1-5449-44E9-B599-54B39BD4E610}"/>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7A3E3D00-9D23-48E5-B106-BB2486E3D63A}"/>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8C42DA3A-19D7-49EE-A06B-D060F635DE6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99114661-D810-4B9D-AF48-5F99B70930D1}"/>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4EE41279-59B1-4812-8A8A-900507154F5D}"/>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915993A0-07AE-47BB-97D0-6C066B8DA08D}"/>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8F35D7B9-2A32-4485-89C6-33583BAD0F54}"/>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4BB4368C-4959-4A77-96F7-F4B820AD25A4}"/>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C744117-3CC3-4661-A490-4D6E80B88978}"/>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DBB25308-66D8-44C7-AF51-F810DD39E503}"/>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B733EDC8-AA48-46C5-B74B-7903F63D9F1D}"/>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D479412B-2365-4A2D-B9CE-397D99BE89F5}"/>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AF7ABCA8-67F8-4178-B6D3-2B08BA6D9B5C}"/>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29919CD9-8E47-40D1-AE57-C54F18025A20}"/>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9B9095A0-DE48-403F-A392-947BFBE0800C}"/>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5" name="直線コネクタ 314">
          <a:extLst>
            <a:ext uri="{FF2B5EF4-FFF2-40B4-BE49-F238E27FC236}">
              <a16:creationId xmlns:a16="http://schemas.microsoft.com/office/drawing/2014/main" id="{8631C9E9-1180-4C4A-B6C7-80BB25B261D3}"/>
            </a:ext>
          </a:extLst>
        </xdr:cNvPr>
        <xdr:cNvCxnSpPr/>
      </xdr:nvCxnSpPr>
      <xdr:spPr>
        <a:xfrm flipV="1">
          <a:off x="15474950" y="9790672"/>
          <a:ext cx="0" cy="1314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6" name="定員管理の状況最小値テキスト">
          <a:extLst>
            <a:ext uri="{FF2B5EF4-FFF2-40B4-BE49-F238E27FC236}">
              <a16:creationId xmlns:a16="http://schemas.microsoft.com/office/drawing/2014/main" id="{BCE9754F-42D7-4554-AD01-30B0713DF085}"/>
            </a:ext>
          </a:extLst>
        </xdr:cNvPr>
        <xdr:cNvSpPr txBox="1"/>
      </xdr:nvSpPr>
      <xdr:spPr>
        <a:xfrm>
          <a:off x="15563850" y="1107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7" name="直線コネクタ 316">
          <a:extLst>
            <a:ext uri="{FF2B5EF4-FFF2-40B4-BE49-F238E27FC236}">
              <a16:creationId xmlns:a16="http://schemas.microsoft.com/office/drawing/2014/main" id="{D084B22A-B960-4D61-AAB2-2457CFD8A9B0}"/>
            </a:ext>
          </a:extLst>
        </xdr:cNvPr>
        <xdr:cNvCxnSpPr/>
      </xdr:nvCxnSpPr>
      <xdr:spPr>
        <a:xfrm>
          <a:off x="15405100" y="11104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8" name="定員管理の状況最大値テキスト">
          <a:extLst>
            <a:ext uri="{FF2B5EF4-FFF2-40B4-BE49-F238E27FC236}">
              <a16:creationId xmlns:a16="http://schemas.microsoft.com/office/drawing/2014/main" id="{B63DBC8C-50A0-49A3-93D0-887D7561BCE1}"/>
            </a:ext>
          </a:extLst>
        </xdr:cNvPr>
        <xdr:cNvSpPr txBox="1"/>
      </xdr:nvSpPr>
      <xdr:spPr>
        <a:xfrm>
          <a:off x="15563850" y="954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19" name="直線コネクタ 318">
          <a:extLst>
            <a:ext uri="{FF2B5EF4-FFF2-40B4-BE49-F238E27FC236}">
              <a16:creationId xmlns:a16="http://schemas.microsoft.com/office/drawing/2014/main" id="{9D3B2785-1F3E-4521-8D48-F07553AAC61C}"/>
            </a:ext>
          </a:extLst>
        </xdr:cNvPr>
        <xdr:cNvCxnSpPr/>
      </xdr:nvCxnSpPr>
      <xdr:spPr>
        <a:xfrm>
          <a:off x="15405100" y="9790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58420</xdr:rowOff>
    </xdr:from>
    <xdr:to>
      <xdr:col>81</xdr:col>
      <xdr:colOff>44450</xdr:colOff>
      <xdr:row>66</xdr:row>
      <xdr:rowOff>92891</xdr:rowOff>
    </xdr:to>
    <xdr:cxnSp macro="">
      <xdr:nvCxnSpPr>
        <xdr:cNvPr id="320" name="直線コネクタ 319">
          <a:extLst>
            <a:ext uri="{FF2B5EF4-FFF2-40B4-BE49-F238E27FC236}">
              <a16:creationId xmlns:a16="http://schemas.microsoft.com/office/drawing/2014/main" id="{2718DE7A-C387-45A2-84C8-D37EAC1C6CCB}"/>
            </a:ext>
          </a:extLst>
        </xdr:cNvPr>
        <xdr:cNvCxnSpPr/>
      </xdr:nvCxnSpPr>
      <xdr:spPr>
        <a:xfrm>
          <a:off x="14712950" y="10955020"/>
          <a:ext cx="762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45797</xdr:rowOff>
    </xdr:from>
    <xdr:ext cx="762000" cy="259045"/>
    <xdr:sp macro="" textlink="">
      <xdr:nvSpPr>
        <xdr:cNvPr id="321" name="定員管理の状況平均値テキスト">
          <a:extLst>
            <a:ext uri="{FF2B5EF4-FFF2-40B4-BE49-F238E27FC236}">
              <a16:creationId xmlns:a16="http://schemas.microsoft.com/office/drawing/2014/main" id="{FF7D77B3-51BC-47B0-8947-767BDCEA64BB}"/>
            </a:ext>
          </a:extLst>
        </xdr:cNvPr>
        <xdr:cNvSpPr txBox="1"/>
      </xdr:nvSpPr>
      <xdr:spPr>
        <a:xfrm>
          <a:off x="15563850" y="10116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2" name="フローチャート: 判断 321">
          <a:extLst>
            <a:ext uri="{FF2B5EF4-FFF2-40B4-BE49-F238E27FC236}">
              <a16:creationId xmlns:a16="http://schemas.microsoft.com/office/drawing/2014/main" id="{7EF20B8A-8B15-4FBA-838E-B2BC6AFCB97A}"/>
            </a:ext>
          </a:extLst>
        </xdr:cNvPr>
        <xdr:cNvSpPr/>
      </xdr:nvSpPr>
      <xdr:spPr>
        <a:xfrm>
          <a:off x="15430500" y="10265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58420</xdr:rowOff>
    </xdr:to>
    <xdr:cxnSp macro="">
      <xdr:nvCxnSpPr>
        <xdr:cNvPr id="323" name="直線コネクタ 322">
          <a:extLst>
            <a:ext uri="{FF2B5EF4-FFF2-40B4-BE49-F238E27FC236}">
              <a16:creationId xmlns:a16="http://schemas.microsoft.com/office/drawing/2014/main" id="{4CF52234-13E6-4D08-AFA0-C59C9A9E9827}"/>
            </a:ext>
          </a:extLst>
        </xdr:cNvPr>
        <xdr:cNvCxnSpPr/>
      </xdr:nvCxnSpPr>
      <xdr:spPr>
        <a:xfrm>
          <a:off x="13906500" y="10906760"/>
          <a:ext cx="8064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4" name="フローチャート: 判断 323">
          <a:extLst>
            <a:ext uri="{FF2B5EF4-FFF2-40B4-BE49-F238E27FC236}">
              <a16:creationId xmlns:a16="http://schemas.microsoft.com/office/drawing/2014/main" id="{1E82E93D-4FA6-4C14-806C-A9650A26AFB9}"/>
            </a:ext>
          </a:extLst>
        </xdr:cNvPr>
        <xdr:cNvSpPr/>
      </xdr:nvSpPr>
      <xdr:spPr>
        <a:xfrm>
          <a:off x="14668500" y="10233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103129</xdr:rowOff>
    </xdr:from>
    <xdr:ext cx="736600" cy="259045"/>
    <xdr:sp macro="" textlink="">
      <xdr:nvSpPr>
        <xdr:cNvPr id="325" name="テキスト ボックス 324">
          <a:extLst>
            <a:ext uri="{FF2B5EF4-FFF2-40B4-BE49-F238E27FC236}">
              <a16:creationId xmlns:a16="http://schemas.microsoft.com/office/drawing/2014/main" id="{DA8842F8-79C2-4DF4-8FDF-4C46F2B44807}"/>
            </a:ext>
          </a:extLst>
        </xdr:cNvPr>
        <xdr:cNvSpPr txBox="1"/>
      </xdr:nvSpPr>
      <xdr:spPr>
        <a:xfrm>
          <a:off x="14370050" y="10009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152884</xdr:rowOff>
    </xdr:from>
    <xdr:to>
      <xdr:col>72</xdr:col>
      <xdr:colOff>203200</xdr:colOff>
      <xdr:row>66</xdr:row>
      <xdr:rowOff>10160</xdr:rowOff>
    </xdr:to>
    <xdr:cxnSp macro="">
      <xdr:nvCxnSpPr>
        <xdr:cNvPr id="326" name="直線コネクタ 325">
          <a:extLst>
            <a:ext uri="{FF2B5EF4-FFF2-40B4-BE49-F238E27FC236}">
              <a16:creationId xmlns:a16="http://schemas.microsoft.com/office/drawing/2014/main" id="{9BCE34DE-678B-4255-93C2-992F54AB11FD}"/>
            </a:ext>
          </a:extLst>
        </xdr:cNvPr>
        <xdr:cNvCxnSpPr/>
      </xdr:nvCxnSpPr>
      <xdr:spPr>
        <a:xfrm>
          <a:off x="13106400" y="10884384"/>
          <a:ext cx="800100" cy="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7" name="フローチャート: 判断 326">
          <a:extLst>
            <a:ext uri="{FF2B5EF4-FFF2-40B4-BE49-F238E27FC236}">
              <a16:creationId xmlns:a16="http://schemas.microsoft.com/office/drawing/2014/main" id="{B29EF99A-C603-4092-B316-9E115A1E605E}"/>
            </a:ext>
          </a:extLst>
        </xdr:cNvPr>
        <xdr:cNvSpPr/>
      </xdr:nvSpPr>
      <xdr:spPr>
        <a:xfrm>
          <a:off x="13868400" y="101867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56018</xdr:rowOff>
    </xdr:from>
    <xdr:ext cx="762000" cy="259045"/>
    <xdr:sp macro="" textlink="">
      <xdr:nvSpPr>
        <xdr:cNvPr id="328" name="テキスト ボックス 327">
          <a:extLst>
            <a:ext uri="{FF2B5EF4-FFF2-40B4-BE49-F238E27FC236}">
              <a16:creationId xmlns:a16="http://schemas.microsoft.com/office/drawing/2014/main" id="{B127DAD7-1AEB-451E-BE95-9F581A00B692}"/>
            </a:ext>
          </a:extLst>
        </xdr:cNvPr>
        <xdr:cNvSpPr txBox="1"/>
      </xdr:nvSpPr>
      <xdr:spPr>
        <a:xfrm>
          <a:off x="13557250" y="996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62109</xdr:rowOff>
    </xdr:from>
    <xdr:to>
      <xdr:col>68</xdr:col>
      <xdr:colOff>152400</xdr:colOff>
      <xdr:row>65</xdr:row>
      <xdr:rowOff>152884</xdr:rowOff>
    </xdr:to>
    <xdr:cxnSp macro="">
      <xdr:nvCxnSpPr>
        <xdr:cNvPr id="329" name="直線コネクタ 328">
          <a:extLst>
            <a:ext uri="{FF2B5EF4-FFF2-40B4-BE49-F238E27FC236}">
              <a16:creationId xmlns:a16="http://schemas.microsoft.com/office/drawing/2014/main" id="{621EC2C4-82BB-4B68-8EFC-F23A99F6AEF0}"/>
            </a:ext>
          </a:extLst>
        </xdr:cNvPr>
        <xdr:cNvCxnSpPr/>
      </xdr:nvCxnSpPr>
      <xdr:spPr>
        <a:xfrm>
          <a:off x="12293600" y="10793609"/>
          <a:ext cx="8128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0" name="フローチャート: 判断 329">
          <a:extLst>
            <a:ext uri="{FF2B5EF4-FFF2-40B4-BE49-F238E27FC236}">
              <a16:creationId xmlns:a16="http://schemas.microsoft.com/office/drawing/2014/main" id="{51BFDC34-E0A5-4310-9F7D-563A94D36C78}"/>
            </a:ext>
          </a:extLst>
        </xdr:cNvPr>
        <xdr:cNvSpPr/>
      </xdr:nvSpPr>
      <xdr:spPr>
        <a:xfrm>
          <a:off x="13055600" y="1015576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24994</xdr:rowOff>
    </xdr:from>
    <xdr:ext cx="762000" cy="259045"/>
    <xdr:sp macro="" textlink="">
      <xdr:nvSpPr>
        <xdr:cNvPr id="331" name="テキスト ボックス 330">
          <a:extLst>
            <a:ext uri="{FF2B5EF4-FFF2-40B4-BE49-F238E27FC236}">
              <a16:creationId xmlns:a16="http://schemas.microsoft.com/office/drawing/2014/main" id="{3444B082-4939-4F31-8AED-8756E1355927}"/>
            </a:ext>
          </a:extLst>
        </xdr:cNvPr>
        <xdr:cNvSpPr txBox="1"/>
      </xdr:nvSpPr>
      <xdr:spPr>
        <a:xfrm>
          <a:off x="12763500" y="993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2" name="フローチャート: 判断 331">
          <a:extLst>
            <a:ext uri="{FF2B5EF4-FFF2-40B4-BE49-F238E27FC236}">
              <a16:creationId xmlns:a16="http://schemas.microsoft.com/office/drawing/2014/main" id="{EEF05910-46A4-4575-975A-183AF8BA846E}"/>
            </a:ext>
          </a:extLst>
        </xdr:cNvPr>
        <xdr:cNvSpPr/>
      </xdr:nvSpPr>
      <xdr:spPr>
        <a:xfrm>
          <a:off x="12242800" y="101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143587</xdr:rowOff>
    </xdr:from>
    <xdr:ext cx="762000" cy="259045"/>
    <xdr:sp macro="" textlink="">
      <xdr:nvSpPr>
        <xdr:cNvPr id="333" name="テキスト ボックス 332">
          <a:extLst>
            <a:ext uri="{FF2B5EF4-FFF2-40B4-BE49-F238E27FC236}">
              <a16:creationId xmlns:a16="http://schemas.microsoft.com/office/drawing/2014/main" id="{BE92A308-59F9-4A4C-BEC7-BFD1BB390C87}"/>
            </a:ext>
          </a:extLst>
        </xdr:cNvPr>
        <xdr:cNvSpPr txBox="1"/>
      </xdr:nvSpPr>
      <xdr:spPr>
        <a:xfrm>
          <a:off x="11950700" y="988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66CA2A3C-F82A-4C63-A50E-B389409D8CDC}"/>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298FBDD-7EE9-4A38-A94D-D2C2CF9F7F14}"/>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B065B99C-E4AE-4FEE-89EA-43AA868DC798}"/>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7F62FCE-88CD-4E58-88CC-8C9950376461}"/>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554C6CAD-E5CE-49CF-BCA1-24498D76A8E3}"/>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42091</xdr:rowOff>
    </xdr:from>
    <xdr:to>
      <xdr:col>81</xdr:col>
      <xdr:colOff>95250</xdr:colOff>
      <xdr:row>66</xdr:row>
      <xdr:rowOff>143691</xdr:rowOff>
    </xdr:to>
    <xdr:sp macro="" textlink="">
      <xdr:nvSpPr>
        <xdr:cNvPr id="339" name="楕円 338">
          <a:extLst>
            <a:ext uri="{FF2B5EF4-FFF2-40B4-BE49-F238E27FC236}">
              <a16:creationId xmlns:a16="http://schemas.microsoft.com/office/drawing/2014/main" id="{11DCF573-AE5B-4FA9-AD28-B1A6D93BC5E3}"/>
            </a:ext>
          </a:extLst>
        </xdr:cNvPr>
        <xdr:cNvSpPr/>
      </xdr:nvSpPr>
      <xdr:spPr>
        <a:xfrm>
          <a:off x="15430500" y="1093869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109418</xdr:rowOff>
    </xdr:from>
    <xdr:ext cx="762000" cy="259045"/>
    <xdr:sp macro="" textlink="">
      <xdr:nvSpPr>
        <xdr:cNvPr id="340" name="定員管理の状況該当値テキスト">
          <a:extLst>
            <a:ext uri="{FF2B5EF4-FFF2-40B4-BE49-F238E27FC236}">
              <a16:creationId xmlns:a16="http://schemas.microsoft.com/office/drawing/2014/main" id="{1678141C-2E8E-458E-8977-2CE174C7675C}"/>
            </a:ext>
          </a:extLst>
        </xdr:cNvPr>
        <xdr:cNvSpPr txBox="1"/>
      </xdr:nvSpPr>
      <xdr:spPr>
        <a:xfrm>
          <a:off x="1556385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7620</xdr:rowOff>
    </xdr:from>
    <xdr:to>
      <xdr:col>77</xdr:col>
      <xdr:colOff>95250</xdr:colOff>
      <xdr:row>66</xdr:row>
      <xdr:rowOff>109220</xdr:rowOff>
    </xdr:to>
    <xdr:sp macro="" textlink="">
      <xdr:nvSpPr>
        <xdr:cNvPr id="341" name="楕円 340">
          <a:extLst>
            <a:ext uri="{FF2B5EF4-FFF2-40B4-BE49-F238E27FC236}">
              <a16:creationId xmlns:a16="http://schemas.microsoft.com/office/drawing/2014/main" id="{493A8725-EA0C-4069-92BA-A9040F5DB1AF}"/>
            </a:ext>
          </a:extLst>
        </xdr:cNvPr>
        <xdr:cNvSpPr/>
      </xdr:nvSpPr>
      <xdr:spPr>
        <a:xfrm>
          <a:off x="14668500" y="109042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93997</xdr:rowOff>
    </xdr:from>
    <xdr:ext cx="736600" cy="259045"/>
    <xdr:sp macro="" textlink="">
      <xdr:nvSpPr>
        <xdr:cNvPr id="342" name="テキスト ボックス 341">
          <a:extLst>
            <a:ext uri="{FF2B5EF4-FFF2-40B4-BE49-F238E27FC236}">
              <a16:creationId xmlns:a16="http://schemas.microsoft.com/office/drawing/2014/main" id="{C624BEAA-A60E-4604-AC01-CDE5B0312102}"/>
            </a:ext>
          </a:extLst>
        </xdr:cNvPr>
        <xdr:cNvSpPr txBox="1"/>
      </xdr:nvSpPr>
      <xdr:spPr>
        <a:xfrm>
          <a:off x="14370050" y="1099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130810</xdr:rowOff>
    </xdr:from>
    <xdr:to>
      <xdr:col>73</xdr:col>
      <xdr:colOff>44450</xdr:colOff>
      <xdr:row>66</xdr:row>
      <xdr:rowOff>60960</xdr:rowOff>
    </xdr:to>
    <xdr:sp macro="" textlink="">
      <xdr:nvSpPr>
        <xdr:cNvPr id="343" name="楕円 342">
          <a:extLst>
            <a:ext uri="{FF2B5EF4-FFF2-40B4-BE49-F238E27FC236}">
              <a16:creationId xmlns:a16="http://schemas.microsoft.com/office/drawing/2014/main" id="{9F82A8A0-FA79-4BFA-AAC5-453F66523775}"/>
            </a:ext>
          </a:extLst>
        </xdr:cNvPr>
        <xdr:cNvSpPr/>
      </xdr:nvSpPr>
      <xdr:spPr>
        <a:xfrm>
          <a:off x="13868400" y="10862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45737</xdr:rowOff>
    </xdr:from>
    <xdr:ext cx="762000" cy="259045"/>
    <xdr:sp macro="" textlink="">
      <xdr:nvSpPr>
        <xdr:cNvPr id="344" name="テキスト ボックス 343">
          <a:extLst>
            <a:ext uri="{FF2B5EF4-FFF2-40B4-BE49-F238E27FC236}">
              <a16:creationId xmlns:a16="http://schemas.microsoft.com/office/drawing/2014/main" id="{B1850561-6FFC-4A11-979A-C46383CB3F88}"/>
            </a:ext>
          </a:extLst>
        </xdr:cNvPr>
        <xdr:cNvSpPr txBox="1"/>
      </xdr:nvSpPr>
      <xdr:spPr>
        <a:xfrm>
          <a:off x="13557250" y="1094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102084</xdr:rowOff>
    </xdr:from>
    <xdr:to>
      <xdr:col>68</xdr:col>
      <xdr:colOff>203200</xdr:colOff>
      <xdr:row>66</xdr:row>
      <xdr:rowOff>32234</xdr:rowOff>
    </xdr:to>
    <xdr:sp macro="" textlink="">
      <xdr:nvSpPr>
        <xdr:cNvPr id="345" name="楕円 344">
          <a:extLst>
            <a:ext uri="{FF2B5EF4-FFF2-40B4-BE49-F238E27FC236}">
              <a16:creationId xmlns:a16="http://schemas.microsoft.com/office/drawing/2014/main" id="{C70868B8-872C-40C8-90FE-29B6BE9858B1}"/>
            </a:ext>
          </a:extLst>
        </xdr:cNvPr>
        <xdr:cNvSpPr/>
      </xdr:nvSpPr>
      <xdr:spPr>
        <a:xfrm>
          <a:off x="13055600" y="1083358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17011</xdr:rowOff>
    </xdr:from>
    <xdr:ext cx="762000" cy="259045"/>
    <xdr:sp macro="" textlink="">
      <xdr:nvSpPr>
        <xdr:cNvPr id="346" name="テキスト ボックス 345">
          <a:extLst>
            <a:ext uri="{FF2B5EF4-FFF2-40B4-BE49-F238E27FC236}">
              <a16:creationId xmlns:a16="http://schemas.microsoft.com/office/drawing/2014/main" id="{EAEB0210-9B22-489D-8723-C349F61D8899}"/>
            </a:ext>
          </a:extLst>
        </xdr:cNvPr>
        <xdr:cNvSpPr txBox="1"/>
      </xdr:nvSpPr>
      <xdr:spPr>
        <a:xfrm>
          <a:off x="12763500" y="1091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11309</xdr:rowOff>
    </xdr:from>
    <xdr:to>
      <xdr:col>64</xdr:col>
      <xdr:colOff>152400</xdr:colOff>
      <xdr:row>65</xdr:row>
      <xdr:rowOff>112909</xdr:rowOff>
    </xdr:to>
    <xdr:sp macro="" textlink="">
      <xdr:nvSpPr>
        <xdr:cNvPr id="347" name="楕円 346">
          <a:extLst>
            <a:ext uri="{FF2B5EF4-FFF2-40B4-BE49-F238E27FC236}">
              <a16:creationId xmlns:a16="http://schemas.microsoft.com/office/drawing/2014/main" id="{344A6923-9FF9-4904-8FD9-C6AE9FB4AF1B}"/>
            </a:ext>
          </a:extLst>
        </xdr:cNvPr>
        <xdr:cNvSpPr/>
      </xdr:nvSpPr>
      <xdr:spPr>
        <a:xfrm>
          <a:off x="12242800" y="1074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97686</xdr:rowOff>
    </xdr:from>
    <xdr:ext cx="762000" cy="259045"/>
    <xdr:sp macro="" textlink="">
      <xdr:nvSpPr>
        <xdr:cNvPr id="348" name="テキスト ボックス 347">
          <a:extLst>
            <a:ext uri="{FF2B5EF4-FFF2-40B4-BE49-F238E27FC236}">
              <a16:creationId xmlns:a16="http://schemas.microsoft.com/office/drawing/2014/main" id="{02908AE7-85C1-496E-9E8D-0F97825223D6}"/>
            </a:ext>
          </a:extLst>
        </xdr:cNvPr>
        <xdr:cNvSpPr txBox="1"/>
      </xdr:nvSpPr>
      <xdr:spPr>
        <a:xfrm>
          <a:off x="11950700" y="1082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47899ECF-F811-4E58-B6AA-AB897480F794}"/>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187EDD1D-7B34-43FA-B6CF-B65876D9FD47}"/>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2C881F5E-3C2C-420C-839D-D4721C7AB8E5}"/>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179667A2-CAC7-4FFE-A8D1-32F373EC1D95}"/>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FB95021-8B3E-4C6C-A7B5-BE7683DD6EC1}"/>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117980B9-53CF-47DB-A4A0-F4B9F18EE201}"/>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C2B11C6A-DE7D-4C3D-939C-E2A7DA2816C9}"/>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B5BBE585-03F5-4999-B2C1-3B36DD09B4A9}"/>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4BF9011E-8FE0-4B81-BC93-5A03E785A0AF}"/>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FF3B0823-ACD0-4F4C-A944-9F11CD47517C}"/>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97137EDF-5CE5-4D09-AA3D-1FF1D2EAE992}"/>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D93CE26D-7313-432D-9B8E-4FD780FF6DFB}"/>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F4330EB6-16F7-40B1-B9FE-9DA779AF2D96}"/>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地方債の発行、債務負担行為の抑制に努めているため、令和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年度の実質公債費比率は</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％となっており、類似団体内平均値を下回っている。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今後も引き続き、地方債発行の抑制（歳入総額の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％以内）に努めていく。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28547F79-94DA-4997-ADB0-21A0DEB6B36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1842CF8-A296-457E-9D56-0E3C1F8CF4D3}"/>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ED298566-C459-42B1-8FC2-7CE97DB358E4}"/>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B4B6B70C-C645-4651-AE7D-209EDAD5566A}"/>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ACF15800-A2CC-44D4-9A63-011CB4C5DC64}"/>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6DE7829A-0620-4696-B709-FA515898CC11}"/>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C98555CB-4033-460D-8CCC-04A85854D548}"/>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687E8074-46AC-4452-9697-1D131737BB45}"/>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140852E0-6E53-43EC-9597-53D3123FDC93}"/>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EA751483-0896-4412-89AB-302DDD753916}"/>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27486C90-1114-42F3-9415-86644F2D9EE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5EDB93BC-62E2-4825-9048-1C6C422EB6A2}"/>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D353F2A3-D97B-4C08-8642-9741AB7C16A4}"/>
            </a:ext>
          </a:extLst>
        </xdr:cNvPr>
        <xdr:cNvSpPr txBox="1"/>
      </xdr:nvSpPr>
      <xdr:spPr>
        <a:xfrm>
          <a:off x="1097915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10971543-AA3A-4280-B267-1A4CD846D95C}"/>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41D0FB0E-0867-4453-A02D-297085430B70}"/>
            </a:ext>
          </a:extLst>
        </xdr:cNvPr>
        <xdr:cNvSpPr txBox="1"/>
      </xdr:nvSpPr>
      <xdr:spPr>
        <a:xfrm>
          <a:off x="1097915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F8E5918C-079B-4C7D-86C5-61AECD2C8598}"/>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8" name="直線コネクタ 377">
          <a:extLst>
            <a:ext uri="{FF2B5EF4-FFF2-40B4-BE49-F238E27FC236}">
              <a16:creationId xmlns:a16="http://schemas.microsoft.com/office/drawing/2014/main" id="{7F8680A0-6A71-4E69-8DDA-0DE4CAD41178}"/>
            </a:ext>
          </a:extLst>
        </xdr:cNvPr>
        <xdr:cNvCxnSpPr/>
      </xdr:nvCxnSpPr>
      <xdr:spPr>
        <a:xfrm flipV="1">
          <a:off x="15474950" y="5992283"/>
          <a:ext cx="0" cy="13567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9" name="公債費負担の状況最小値テキスト">
          <a:extLst>
            <a:ext uri="{FF2B5EF4-FFF2-40B4-BE49-F238E27FC236}">
              <a16:creationId xmlns:a16="http://schemas.microsoft.com/office/drawing/2014/main" id="{CB15FE5B-398A-4608-B205-2D3A081B574D}"/>
            </a:ext>
          </a:extLst>
        </xdr:cNvPr>
        <xdr:cNvSpPr txBox="1"/>
      </xdr:nvSpPr>
      <xdr:spPr>
        <a:xfrm>
          <a:off x="15563850" y="7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0" name="直線コネクタ 379">
          <a:extLst>
            <a:ext uri="{FF2B5EF4-FFF2-40B4-BE49-F238E27FC236}">
              <a16:creationId xmlns:a16="http://schemas.microsoft.com/office/drawing/2014/main" id="{0BF154B4-3E27-45A9-9B18-04F0E0E55EE5}"/>
            </a:ext>
          </a:extLst>
        </xdr:cNvPr>
        <xdr:cNvCxnSpPr/>
      </xdr:nvCxnSpPr>
      <xdr:spPr>
        <a:xfrm>
          <a:off x="15405100" y="7349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1" name="公債費負担の状況最大値テキスト">
          <a:extLst>
            <a:ext uri="{FF2B5EF4-FFF2-40B4-BE49-F238E27FC236}">
              <a16:creationId xmlns:a16="http://schemas.microsoft.com/office/drawing/2014/main" id="{BCF56912-784B-40D6-99D8-69706D6D7995}"/>
            </a:ext>
          </a:extLst>
        </xdr:cNvPr>
        <xdr:cNvSpPr txBox="1"/>
      </xdr:nvSpPr>
      <xdr:spPr>
        <a:xfrm>
          <a:off x="15563850" y="574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2" name="直線コネクタ 381">
          <a:extLst>
            <a:ext uri="{FF2B5EF4-FFF2-40B4-BE49-F238E27FC236}">
              <a16:creationId xmlns:a16="http://schemas.microsoft.com/office/drawing/2014/main" id="{28CE8355-B358-4AE3-8E17-6E3ADFC16B62}"/>
            </a:ext>
          </a:extLst>
        </xdr:cNvPr>
        <xdr:cNvCxnSpPr/>
      </xdr:nvCxnSpPr>
      <xdr:spPr>
        <a:xfrm>
          <a:off x="15405100" y="59922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33161</xdr:rowOff>
    </xdr:from>
    <xdr:to>
      <xdr:col>81</xdr:col>
      <xdr:colOff>44450</xdr:colOff>
      <xdr:row>40</xdr:row>
      <xdr:rowOff>73378</xdr:rowOff>
    </xdr:to>
    <xdr:cxnSp macro="">
      <xdr:nvCxnSpPr>
        <xdr:cNvPr id="383" name="直線コネクタ 382">
          <a:extLst>
            <a:ext uri="{FF2B5EF4-FFF2-40B4-BE49-F238E27FC236}">
              <a16:creationId xmlns:a16="http://schemas.microsoft.com/office/drawing/2014/main" id="{A95E2963-65AB-4B9E-9890-CA13128420E8}"/>
            </a:ext>
          </a:extLst>
        </xdr:cNvPr>
        <xdr:cNvCxnSpPr/>
      </xdr:nvCxnSpPr>
      <xdr:spPr>
        <a:xfrm>
          <a:off x="14712950" y="6637161"/>
          <a:ext cx="762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macro="" textlink="">
      <xdr:nvSpPr>
        <xdr:cNvPr id="384" name="公債費負担の状況平均値テキスト">
          <a:extLst>
            <a:ext uri="{FF2B5EF4-FFF2-40B4-BE49-F238E27FC236}">
              <a16:creationId xmlns:a16="http://schemas.microsoft.com/office/drawing/2014/main" id="{7C8711AF-92AA-42E1-9BEB-C877D354B081}"/>
            </a:ext>
          </a:extLst>
        </xdr:cNvPr>
        <xdr:cNvSpPr txBox="1"/>
      </xdr:nvSpPr>
      <xdr:spPr>
        <a:xfrm>
          <a:off x="15563850" y="6705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5" name="フローチャート: 判断 384">
          <a:extLst>
            <a:ext uri="{FF2B5EF4-FFF2-40B4-BE49-F238E27FC236}">
              <a16:creationId xmlns:a16="http://schemas.microsoft.com/office/drawing/2014/main" id="{52F482EE-2259-4050-B60A-CB8057BDDCD5}"/>
            </a:ext>
          </a:extLst>
        </xdr:cNvPr>
        <xdr:cNvSpPr/>
      </xdr:nvSpPr>
      <xdr:spPr>
        <a:xfrm>
          <a:off x="15430500" y="67338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33161</xdr:rowOff>
    </xdr:to>
    <xdr:cxnSp macro="">
      <xdr:nvCxnSpPr>
        <xdr:cNvPr id="386" name="直線コネクタ 385">
          <a:extLst>
            <a:ext uri="{FF2B5EF4-FFF2-40B4-BE49-F238E27FC236}">
              <a16:creationId xmlns:a16="http://schemas.microsoft.com/office/drawing/2014/main" id="{D42471CD-FD00-44A5-AB60-6FD3CBC6172F}"/>
            </a:ext>
          </a:extLst>
        </xdr:cNvPr>
        <xdr:cNvCxnSpPr/>
      </xdr:nvCxnSpPr>
      <xdr:spPr>
        <a:xfrm>
          <a:off x="13906500" y="6610350"/>
          <a:ext cx="80645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7" name="フローチャート: 判断 386">
          <a:extLst>
            <a:ext uri="{FF2B5EF4-FFF2-40B4-BE49-F238E27FC236}">
              <a16:creationId xmlns:a16="http://schemas.microsoft.com/office/drawing/2014/main" id="{AF8E224A-00B9-412D-AA96-EE7C1157499E}"/>
            </a:ext>
          </a:extLst>
        </xdr:cNvPr>
        <xdr:cNvSpPr/>
      </xdr:nvSpPr>
      <xdr:spPr>
        <a:xfrm>
          <a:off x="14668500" y="67472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388" name="テキスト ボックス 387">
          <a:extLst>
            <a:ext uri="{FF2B5EF4-FFF2-40B4-BE49-F238E27FC236}">
              <a16:creationId xmlns:a16="http://schemas.microsoft.com/office/drawing/2014/main" id="{CCFDC1BB-F852-40A8-9FDE-70BD86302928}"/>
            </a:ext>
          </a:extLst>
        </xdr:cNvPr>
        <xdr:cNvSpPr txBox="1"/>
      </xdr:nvSpPr>
      <xdr:spPr>
        <a:xfrm>
          <a:off x="14370050" y="6827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100189</xdr:rowOff>
    </xdr:to>
    <xdr:cxnSp macro="">
      <xdr:nvCxnSpPr>
        <xdr:cNvPr id="389" name="直線コネクタ 388">
          <a:extLst>
            <a:ext uri="{FF2B5EF4-FFF2-40B4-BE49-F238E27FC236}">
              <a16:creationId xmlns:a16="http://schemas.microsoft.com/office/drawing/2014/main" id="{45B04953-AE15-4BB1-A52F-8D08B3FBCC05}"/>
            </a:ext>
          </a:extLst>
        </xdr:cNvPr>
        <xdr:cNvCxnSpPr/>
      </xdr:nvCxnSpPr>
      <xdr:spPr>
        <a:xfrm flipV="1">
          <a:off x="13106400" y="6610350"/>
          <a:ext cx="8001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9E145676-89DF-4978-BF99-39176A2E999D}"/>
            </a:ext>
          </a:extLst>
        </xdr:cNvPr>
        <xdr:cNvSpPr/>
      </xdr:nvSpPr>
      <xdr:spPr>
        <a:xfrm>
          <a:off x="13868400" y="67472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71D9F55A-EA7E-44CE-B85C-05AF09A0CBEF}"/>
            </a:ext>
          </a:extLst>
        </xdr:cNvPr>
        <xdr:cNvSpPr txBox="1"/>
      </xdr:nvSpPr>
      <xdr:spPr>
        <a:xfrm>
          <a:off x="13557250" y="682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100189</xdr:rowOff>
    </xdr:from>
    <xdr:to>
      <xdr:col>68</xdr:col>
      <xdr:colOff>152400</xdr:colOff>
      <xdr:row>41</xdr:row>
      <xdr:rowOff>49389</xdr:rowOff>
    </xdr:to>
    <xdr:cxnSp macro="">
      <xdr:nvCxnSpPr>
        <xdr:cNvPr id="392" name="直線コネクタ 391">
          <a:extLst>
            <a:ext uri="{FF2B5EF4-FFF2-40B4-BE49-F238E27FC236}">
              <a16:creationId xmlns:a16="http://schemas.microsoft.com/office/drawing/2014/main" id="{C2B5565E-5FB6-4D1F-A82B-E2C50CD77D2C}"/>
            </a:ext>
          </a:extLst>
        </xdr:cNvPr>
        <xdr:cNvCxnSpPr/>
      </xdr:nvCxnSpPr>
      <xdr:spPr>
        <a:xfrm flipV="1">
          <a:off x="12293600" y="6704189"/>
          <a:ext cx="8128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3" name="フローチャート: 判断 392">
          <a:extLst>
            <a:ext uri="{FF2B5EF4-FFF2-40B4-BE49-F238E27FC236}">
              <a16:creationId xmlns:a16="http://schemas.microsoft.com/office/drawing/2014/main" id="{73162DD4-9823-4912-9EDE-BA44BAB4A2C5}"/>
            </a:ext>
          </a:extLst>
        </xdr:cNvPr>
        <xdr:cNvSpPr/>
      </xdr:nvSpPr>
      <xdr:spPr>
        <a:xfrm>
          <a:off x="13055600" y="67945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4" name="テキスト ボックス 393">
          <a:extLst>
            <a:ext uri="{FF2B5EF4-FFF2-40B4-BE49-F238E27FC236}">
              <a16:creationId xmlns:a16="http://schemas.microsoft.com/office/drawing/2014/main" id="{7AC760D4-4228-4258-93ED-78FE424094A0}"/>
            </a:ext>
          </a:extLst>
        </xdr:cNvPr>
        <xdr:cNvSpPr txBox="1"/>
      </xdr:nvSpPr>
      <xdr:spPr>
        <a:xfrm>
          <a:off x="127635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2E3B718D-89E1-4AF2-B9C3-4FDC891B9F9B}"/>
            </a:ext>
          </a:extLst>
        </xdr:cNvPr>
        <xdr:cNvSpPr/>
      </xdr:nvSpPr>
      <xdr:spPr>
        <a:xfrm>
          <a:off x="122428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14E3700E-C0EC-4B02-91F2-EE7224828DE5}"/>
            </a:ext>
          </a:extLst>
        </xdr:cNvPr>
        <xdr:cNvSpPr txBox="1"/>
      </xdr:nvSpPr>
      <xdr:spPr>
        <a:xfrm>
          <a:off x="11950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44162C38-1E23-4E6B-B023-0EF2413F397C}"/>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C2F5734F-D4F5-4473-A9DE-8BDADA03F777}"/>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67FB525-0A96-4A53-9EB9-A6D23C9793B9}"/>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C86B942-8169-4057-A933-8D55325A4E4D}"/>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3A44473E-DD21-491C-BAC8-580A603C139F}"/>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402" name="楕円 401">
          <a:extLst>
            <a:ext uri="{FF2B5EF4-FFF2-40B4-BE49-F238E27FC236}">
              <a16:creationId xmlns:a16="http://schemas.microsoft.com/office/drawing/2014/main" id="{C6ACC118-1FE6-4091-9B51-F9AC0B940F41}"/>
            </a:ext>
          </a:extLst>
        </xdr:cNvPr>
        <xdr:cNvSpPr/>
      </xdr:nvSpPr>
      <xdr:spPr>
        <a:xfrm>
          <a:off x="15430500" y="66265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39105</xdr:rowOff>
    </xdr:from>
    <xdr:ext cx="762000" cy="259045"/>
    <xdr:sp macro="" textlink="">
      <xdr:nvSpPr>
        <xdr:cNvPr id="403" name="公債費負担の状況該当値テキスト">
          <a:extLst>
            <a:ext uri="{FF2B5EF4-FFF2-40B4-BE49-F238E27FC236}">
              <a16:creationId xmlns:a16="http://schemas.microsoft.com/office/drawing/2014/main" id="{8DDAA558-08EF-4BB6-A6DE-90A920E6CD7E}"/>
            </a:ext>
          </a:extLst>
        </xdr:cNvPr>
        <xdr:cNvSpPr txBox="1"/>
      </xdr:nvSpPr>
      <xdr:spPr>
        <a:xfrm>
          <a:off x="15563850" y="647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04" name="楕円 403">
          <a:extLst>
            <a:ext uri="{FF2B5EF4-FFF2-40B4-BE49-F238E27FC236}">
              <a16:creationId xmlns:a16="http://schemas.microsoft.com/office/drawing/2014/main" id="{3A2AC9C2-B04D-4DCC-B245-33CA8A52CAF5}"/>
            </a:ext>
          </a:extLst>
        </xdr:cNvPr>
        <xdr:cNvSpPr/>
      </xdr:nvSpPr>
      <xdr:spPr>
        <a:xfrm>
          <a:off x="14668500" y="65927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05" name="テキスト ボックス 404">
          <a:extLst>
            <a:ext uri="{FF2B5EF4-FFF2-40B4-BE49-F238E27FC236}">
              <a16:creationId xmlns:a16="http://schemas.microsoft.com/office/drawing/2014/main" id="{D27F5391-96FE-4C3B-8AA2-4EE690B812A4}"/>
            </a:ext>
          </a:extLst>
        </xdr:cNvPr>
        <xdr:cNvSpPr txBox="1"/>
      </xdr:nvSpPr>
      <xdr:spPr>
        <a:xfrm>
          <a:off x="14370050" y="6367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6" name="楕円 405">
          <a:extLst>
            <a:ext uri="{FF2B5EF4-FFF2-40B4-BE49-F238E27FC236}">
              <a16:creationId xmlns:a16="http://schemas.microsoft.com/office/drawing/2014/main" id="{48BBCFAB-6AC9-4FCC-B30C-BE3947D504B6}"/>
            </a:ext>
          </a:extLst>
        </xdr:cNvPr>
        <xdr:cNvSpPr/>
      </xdr:nvSpPr>
      <xdr:spPr>
        <a:xfrm>
          <a:off x="13868400" y="65659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9F9BB972-771D-4AE9-9EEC-E5BC79FDED65}"/>
            </a:ext>
          </a:extLst>
        </xdr:cNvPr>
        <xdr:cNvSpPr txBox="1"/>
      </xdr:nvSpPr>
      <xdr:spPr>
        <a:xfrm>
          <a:off x="1355725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49389</xdr:rowOff>
    </xdr:from>
    <xdr:to>
      <xdr:col>68</xdr:col>
      <xdr:colOff>203200</xdr:colOff>
      <xdr:row>40</xdr:row>
      <xdr:rowOff>150989</xdr:rowOff>
    </xdr:to>
    <xdr:sp macro="" textlink="">
      <xdr:nvSpPr>
        <xdr:cNvPr id="408" name="楕円 407">
          <a:extLst>
            <a:ext uri="{FF2B5EF4-FFF2-40B4-BE49-F238E27FC236}">
              <a16:creationId xmlns:a16="http://schemas.microsoft.com/office/drawing/2014/main" id="{01D68B3F-8FF7-4BA7-BACD-ED0110657767}"/>
            </a:ext>
          </a:extLst>
        </xdr:cNvPr>
        <xdr:cNvSpPr/>
      </xdr:nvSpPr>
      <xdr:spPr>
        <a:xfrm>
          <a:off x="13055600" y="665338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161166</xdr:rowOff>
    </xdr:from>
    <xdr:ext cx="762000" cy="259045"/>
    <xdr:sp macro="" textlink="">
      <xdr:nvSpPr>
        <xdr:cNvPr id="409" name="テキスト ボックス 408">
          <a:extLst>
            <a:ext uri="{FF2B5EF4-FFF2-40B4-BE49-F238E27FC236}">
              <a16:creationId xmlns:a16="http://schemas.microsoft.com/office/drawing/2014/main" id="{19591D97-3222-43E1-929A-55DD1E6FEA37}"/>
            </a:ext>
          </a:extLst>
        </xdr:cNvPr>
        <xdr:cNvSpPr txBox="1"/>
      </xdr:nvSpPr>
      <xdr:spPr>
        <a:xfrm>
          <a:off x="127635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170039</xdr:rowOff>
    </xdr:from>
    <xdr:to>
      <xdr:col>64</xdr:col>
      <xdr:colOff>152400</xdr:colOff>
      <xdr:row>41</xdr:row>
      <xdr:rowOff>100189</xdr:rowOff>
    </xdr:to>
    <xdr:sp macro="" textlink="">
      <xdr:nvSpPr>
        <xdr:cNvPr id="410" name="楕円 409">
          <a:extLst>
            <a:ext uri="{FF2B5EF4-FFF2-40B4-BE49-F238E27FC236}">
              <a16:creationId xmlns:a16="http://schemas.microsoft.com/office/drawing/2014/main" id="{63FC3535-B025-4D56-87A1-F18EF95C76BD}"/>
            </a:ext>
          </a:extLst>
        </xdr:cNvPr>
        <xdr:cNvSpPr/>
      </xdr:nvSpPr>
      <xdr:spPr>
        <a:xfrm>
          <a:off x="12242800" y="67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110366</xdr:rowOff>
    </xdr:from>
    <xdr:ext cx="762000" cy="259045"/>
    <xdr:sp macro="" textlink="">
      <xdr:nvSpPr>
        <xdr:cNvPr id="411" name="テキスト ボックス 410">
          <a:extLst>
            <a:ext uri="{FF2B5EF4-FFF2-40B4-BE49-F238E27FC236}">
              <a16:creationId xmlns:a16="http://schemas.microsoft.com/office/drawing/2014/main" id="{D0BA8AD2-D997-4D40-9D07-0AE3F163F203}"/>
            </a:ext>
          </a:extLst>
        </xdr:cNvPr>
        <xdr:cNvSpPr txBox="1"/>
      </xdr:nvSpPr>
      <xdr:spPr>
        <a:xfrm>
          <a:off x="1195070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8FB554F-E16A-4AC9-8911-55061764749D}"/>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97EF6C00-FA9C-46CD-B748-9301B6D27FD9}"/>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CE59A50F-EF0F-4A15-9491-3E56A130947A}"/>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D5278040-1411-46BA-9A35-A907BA584E9E}"/>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6A39C9C6-D94D-4DED-9210-536E46BAB6BC}"/>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1EEE9927-5DE8-4BC7-8F4E-CC45FA2D209C}"/>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40F1B834-D0EE-4BB2-B521-918B75291EB9}"/>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EB7AABF7-5D84-4DBA-8427-A7C449A251AA}"/>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785B3069-033B-4680-804D-256513F970E2}"/>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E5B682FB-4A01-4DAA-8B21-7AAD705F42FE}"/>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EEC88BA-2720-4506-87EA-6C294030B486}"/>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74C00E3E-933C-4D7D-ABC9-38E837F8C21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911934C4-9217-4A36-B401-F228DE92AAEA}"/>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地方債の現在高、債務負担行為に基づく支出予定額、公営企業債等借入見込額等が減少したことにより、将来負担比率は年々減少している。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今後も後世への負担を軽減するため、新規に発行する地方債の抑制を行うとともに、高利率の地方債の借換えを行うことにより公債費等義務的経費の削減を図り、財政の健全化に努める。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4C7626C8-CB7B-45CB-9952-784FC13E9842}"/>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C51EE429-7277-4D39-9FA3-C478BEDFD569}"/>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8466FD70-5B37-40DE-B6B2-638CD16F94DD}"/>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97AF0D0A-E4B4-439F-BB3F-C123CD9E8D58}"/>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292A4A54-95D3-4451-B9FA-A48B794FDF3E}"/>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4ED5B121-C23E-423D-B8C3-CC7EE5D610B8}"/>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548E785D-008A-4522-92C8-BB405CB1E547}"/>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7FE51841-2F46-4B9F-B16F-D00F2074356B}"/>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7831F0B2-0F1F-47AD-B30A-1CE7C4889E15}"/>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A2F60B78-C288-4FA5-A29B-BDE2DFD0B844}"/>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3D0D2CEF-441F-4EA6-8FAA-6DBFDAF1E03E}"/>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AC818F30-5416-46C4-A0C0-0A0EC152C74C}"/>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AAEEB952-9531-41A8-9E46-FA150701BE94}"/>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F576B051-5E78-4DEB-B1E4-1E76DA87AF63}"/>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5005E50-CDC6-4517-B922-B2C8E97265E1}"/>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0" name="直線コネクタ 439">
          <a:extLst>
            <a:ext uri="{FF2B5EF4-FFF2-40B4-BE49-F238E27FC236}">
              <a16:creationId xmlns:a16="http://schemas.microsoft.com/office/drawing/2014/main" id="{5FB23CC8-C400-431F-8EE3-1B0FED8039D0}"/>
            </a:ext>
          </a:extLst>
        </xdr:cNvPr>
        <xdr:cNvCxnSpPr/>
      </xdr:nvCxnSpPr>
      <xdr:spPr>
        <a:xfrm flipV="1">
          <a:off x="15474950" y="2288117"/>
          <a:ext cx="0" cy="1468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1" name="将来負担の状況最小値テキスト">
          <a:extLst>
            <a:ext uri="{FF2B5EF4-FFF2-40B4-BE49-F238E27FC236}">
              <a16:creationId xmlns:a16="http://schemas.microsoft.com/office/drawing/2014/main" id="{E4B43DB3-A85A-4F2F-95DB-87F063A46C80}"/>
            </a:ext>
          </a:extLst>
        </xdr:cNvPr>
        <xdr:cNvSpPr txBox="1"/>
      </xdr:nvSpPr>
      <xdr:spPr>
        <a:xfrm>
          <a:off x="15563850" y="372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2" name="直線コネクタ 441">
          <a:extLst>
            <a:ext uri="{FF2B5EF4-FFF2-40B4-BE49-F238E27FC236}">
              <a16:creationId xmlns:a16="http://schemas.microsoft.com/office/drawing/2014/main" id="{7D6A3E70-6282-4934-98CA-C220C1F1921D}"/>
            </a:ext>
          </a:extLst>
        </xdr:cNvPr>
        <xdr:cNvCxnSpPr/>
      </xdr:nvCxnSpPr>
      <xdr:spPr>
        <a:xfrm>
          <a:off x="15405100" y="3756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98AC2293-16D5-4354-97BB-4899F7FDD837}"/>
            </a:ext>
          </a:extLst>
        </xdr:cNvPr>
        <xdr:cNvSpPr txBox="1"/>
      </xdr:nvSpPr>
      <xdr:spPr>
        <a:xfrm>
          <a:off x="1556385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28EAA7FA-0231-4E79-9A7A-DBA0B78824D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144639</xdr:rowOff>
    </xdr:from>
    <xdr:to>
      <xdr:col>72</xdr:col>
      <xdr:colOff>203200</xdr:colOff>
      <xdr:row>15</xdr:row>
      <xdr:rowOff>48260</xdr:rowOff>
    </xdr:to>
    <xdr:cxnSp macro="">
      <xdr:nvCxnSpPr>
        <xdr:cNvPr id="445" name="直線コネクタ 444">
          <a:extLst>
            <a:ext uri="{FF2B5EF4-FFF2-40B4-BE49-F238E27FC236}">
              <a16:creationId xmlns:a16="http://schemas.microsoft.com/office/drawing/2014/main" id="{45C470C4-88F6-4214-8BBD-89CF43E73A76}"/>
            </a:ext>
          </a:extLst>
        </xdr:cNvPr>
        <xdr:cNvCxnSpPr/>
      </xdr:nvCxnSpPr>
      <xdr:spPr>
        <a:xfrm flipV="1">
          <a:off x="13106400" y="2456039"/>
          <a:ext cx="800100" cy="6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6" name="将来負担の状況平均値テキスト">
          <a:extLst>
            <a:ext uri="{FF2B5EF4-FFF2-40B4-BE49-F238E27FC236}">
              <a16:creationId xmlns:a16="http://schemas.microsoft.com/office/drawing/2014/main" id="{791ACD8C-06DC-4820-94D6-F0AEFBCD2C3B}"/>
            </a:ext>
          </a:extLst>
        </xdr:cNvPr>
        <xdr:cNvSpPr txBox="1"/>
      </xdr:nvSpPr>
      <xdr:spPr>
        <a:xfrm>
          <a:off x="15563850" y="2308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7" name="フローチャート: 判断 446">
          <a:extLst>
            <a:ext uri="{FF2B5EF4-FFF2-40B4-BE49-F238E27FC236}">
              <a16:creationId xmlns:a16="http://schemas.microsoft.com/office/drawing/2014/main" id="{7654589E-7519-4C68-9A13-7AEB9F81C594}"/>
            </a:ext>
          </a:extLst>
        </xdr:cNvPr>
        <xdr:cNvSpPr/>
      </xdr:nvSpPr>
      <xdr:spPr>
        <a:xfrm>
          <a:off x="15430500" y="233016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48260</xdr:rowOff>
    </xdr:from>
    <xdr:to>
      <xdr:col>68</xdr:col>
      <xdr:colOff>152400</xdr:colOff>
      <xdr:row>15</xdr:row>
      <xdr:rowOff>83115</xdr:rowOff>
    </xdr:to>
    <xdr:cxnSp macro="">
      <xdr:nvCxnSpPr>
        <xdr:cNvPr id="448" name="直線コネクタ 447">
          <a:extLst>
            <a:ext uri="{FF2B5EF4-FFF2-40B4-BE49-F238E27FC236}">
              <a16:creationId xmlns:a16="http://schemas.microsoft.com/office/drawing/2014/main" id="{797AFB31-3269-4637-A482-1E649E504ACE}"/>
            </a:ext>
          </a:extLst>
        </xdr:cNvPr>
        <xdr:cNvCxnSpPr/>
      </xdr:nvCxnSpPr>
      <xdr:spPr>
        <a:xfrm flipV="1">
          <a:off x="12293600" y="2524760"/>
          <a:ext cx="8128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a:extLst>
            <a:ext uri="{FF2B5EF4-FFF2-40B4-BE49-F238E27FC236}">
              <a16:creationId xmlns:a16="http://schemas.microsoft.com/office/drawing/2014/main" id="{DC176999-57AF-491A-ADFA-18489CA788E7}"/>
            </a:ext>
          </a:extLst>
        </xdr:cNvPr>
        <xdr:cNvSpPr/>
      </xdr:nvSpPr>
      <xdr:spPr>
        <a:xfrm>
          <a:off x="14668500" y="249272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0" name="テキスト ボックス 449">
          <a:extLst>
            <a:ext uri="{FF2B5EF4-FFF2-40B4-BE49-F238E27FC236}">
              <a16:creationId xmlns:a16="http://schemas.microsoft.com/office/drawing/2014/main" id="{FAF10AE6-91B3-4131-BE07-CEB61D401056}"/>
            </a:ext>
          </a:extLst>
        </xdr:cNvPr>
        <xdr:cNvSpPr txBox="1"/>
      </xdr:nvSpPr>
      <xdr:spPr>
        <a:xfrm>
          <a:off x="14370050" y="2274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51" name="フローチャート: 判断 450">
          <a:extLst>
            <a:ext uri="{FF2B5EF4-FFF2-40B4-BE49-F238E27FC236}">
              <a16:creationId xmlns:a16="http://schemas.microsoft.com/office/drawing/2014/main" id="{DDA57C06-9D6C-4006-87AF-1EDCDBB067C5}"/>
            </a:ext>
          </a:extLst>
        </xdr:cNvPr>
        <xdr:cNvSpPr/>
      </xdr:nvSpPr>
      <xdr:spPr>
        <a:xfrm>
          <a:off x="13868400" y="26526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97384</xdr:rowOff>
    </xdr:from>
    <xdr:ext cx="762000" cy="259045"/>
    <xdr:sp macro="" textlink="">
      <xdr:nvSpPr>
        <xdr:cNvPr id="452" name="テキスト ボックス 451">
          <a:extLst>
            <a:ext uri="{FF2B5EF4-FFF2-40B4-BE49-F238E27FC236}">
              <a16:creationId xmlns:a16="http://schemas.microsoft.com/office/drawing/2014/main" id="{B91AA545-6BFE-4704-8FB2-E67518E182E1}"/>
            </a:ext>
          </a:extLst>
        </xdr:cNvPr>
        <xdr:cNvSpPr txBox="1"/>
      </xdr:nvSpPr>
      <xdr:spPr>
        <a:xfrm>
          <a:off x="13557250" y="2738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153106</xdr:rowOff>
    </xdr:from>
    <xdr:to>
      <xdr:col>68</xdr:col>
      <xdr:colOff>203200</xdr:colOff>
      <xdr:row>17</xdr:row>
      <xdr:rowOff>83256</xdr:rowOff>
    </xdr:to>
    <xdr:sp macro="" textlink="">
      <xdr:nvSpPr>
        <xdr:cNvPr id="453" name="フローチャート: 判断 452">
          <a:extLst>
            <a:ext uri="{FF2B5EF4-FFF2-40B4-BE49-F238E27FC236}">
              <a16:creationId xmlns:a16="http://schemas.microsoft.com/office/drawing/2014/main" id="{06E17259-EA95-4F28-B195-C827B2DEA5A2}"/>
            </a:ext>
          </a:extLst>
        </xdr:cNvPr>
        <xdr:cNvSpPr/>
      </xdr:nvSpPr>
      <xdr:spPr>
        <a:xfrm>
          <a:off x="13055600" y="2794706"/>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68033</xdr:rowOff>
    </xdr:from>
    <xdr:ext cx="762000" cy="259045"/>
    <xdr:sp macro="" textlink="">
      <xdr:nvSpPr>
        <xdr:cNvPr id="454" name="テキスト ボックス 453">
          <a:extLst>
            <a:ext uri="{FF2B5EF4-FFF2-40B4-BE49-F238E27FC236}">
              <a16:creationId xmlns:a16="http://schemas.microsoft.com/office/drawing/2014/main" id="{277A9A3C-C89A-4A8E-BBDB-EF607C14FA26}"/>
            </a:ext>
          </a:extLst>
        </xdr:cNvPr>
        <xdr:cNvSpPr txBox="1"/>
      </xdr:nvSpPr>
      <xdr:spPr>
        <a:xfrm>
          <a:off x="12763500" y="287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5" name="フローチャート: 判断 454">
          <a:extLst>
            <a:ext uri="{FF2B5EF4-FFF2-40B4-BE49-F238E27FC236}">
              <a16:creationId xmlns:a16="http://schemas.microsoft.com/office/drawing/2014/main" id="{FD7C24A5-3068-4D3F-BF6F-90CBC315371F}"/>
            </a:ext>
          </a:extLst>
        </xdr:cNvPr>
        <xdr:cNvSpPr/>
      </xdr:nvSpPr>
      <xdr:spPr>
        <a:xfrm>
          <a:off x="12242800" y="286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140423</xdr:rowOff>
    </xdr:from>
    <xdr:ext cx="762000" cy="259045"/>
    <xdr:sp macro="" textlink="">
      <xdr:nvSpPr>
        <xdr:cNvPr id="456" name="テキスト ボックス 455">
          <a:extLst>
            <a:ext uri="{FF2B5EF4-FFF2-40B4-BE49-F238E27FC236}">
              <a16:creationId xmlns:a16="http://schemas.microsoft.com/office/drawing/2014/main" id="{B947C486-8BE1-457A-B1E6-81853FD29F4C}"/>
            </a:ext>
          </a:extLst>
        </xdr:cNvPr>
        <xdr:cNvSpPr txBox="1"/>
      </xdr:nvSpPr>
      <xdr:spPr>
        <a:xfrm>
          <a:off x="11950700" y="2947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34C46E47-5A8B-41D1-BC89-DA660588B338}"/>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AD0A7E77-7D01-431E-A067-53BBBF8831A4}"/>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DA0EAC55-2D65-493A-8153-23375C5525BB}"/>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CA4B24C-7FA3-4BA9-9DB8-E0DD01CE058D}"/>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6EC1EFC-6E4E-4D77-B301-34EEFD93BDE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93839</xdr:rowOff>
    </xdr:from>
    <xdr:to>
      <xdr:col>73</xdr:col>
      <xdr:colOff>44450</xdr:colOff>
      <xdr:row>15</xdr:row>
      <xdr:rowOff>23989</xdr:rowOff>
    </xdr:to>
    <xdr:sp macro="" textlink="">
      <xdr:nvSpPr>
        <xdr:cNvPr id="462" name="楕円 461">
          <a:extLst>
            <a:ext uri="{FF2B5EF4-FFF2-40B4-BE49-F238E27FC236}">
              <a16:creationId xmlns:a16="http://schemas.microsoft.com/office/drawing/2014/main" id="{DD4668AC-473C-41BD-8A89-C97F26CD3F25}"/>
            </a:ext>
          </a:extLst>
        </xdr:cNvPr>
        <xdr:cNvSpPr/>
      </xdr:nvSpPr>
      <xdr:spPr>
        <a:xfrm>
          <a:off x="13868400" y="240523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34166</xdr:rowOff>
    </xdr:from>
    <xdr:ext cx="762000" cy="259045"/>
    <xdr:sp macro="" textlink="">
      <xdr:nvSpPr>
        <xdr:cNvPr id="463" name="テキスト ボックス 462">
          <a:extLst>
            <a:ext uri="{FF2B5EF4-FFF2-40B4-BE49-F238E27FC236}">
              <a16:creationId xmlns:a16="http://schemas.microsoft.com/office/drawing/2014/main" id="{6F690A23-F8B9-48F3-8E99-26B37838C409}"/>
            </a:ext>
          </a:extLst>
        </xdr:cNvPr>
        <xdr:cNvSpPr txBox="1"/>
      </xdr:nvSpPr>
      <xdr:spPr>
        <a:xfrm>
          <a:off x="13557250" y="218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168910</xdr:rowOff>
    </xdr:from>
    <xdr:to>
      <xdr:col>68</xdr:col>
      <xdr:colOff>203200</xdr:colOff>
      <xdr:row>15</xdr:row>
      <xdr:rowOff>99060</xdr:rowOff>
    </xdr:to>
    <xdr:sp macro="" textlink="">
      <xdr:nvSpPr>
        <xdr:cNvPr id="464" name="楕円 463">
          <a:extLst>
            <a:ext uri="{FF2B5EF4-FFF2-40B4-BE49-F238E27FC236}">
              <a16:creationId xmlns:a16="http://schemas.microsoft.com/office/drawing/2014/main" id="{45CE0C9B-53C5-4DAE-89B5-DA1C7F35B2FB}"/>
            </a:ext>
          </a:extLst>
        </xdr:cNvPr>
        <xdr:cNvSpPr/>
      </xdr:nvSpPr>
      <xdr:spPr>
        <a:xfrm>
          <a:off x="13055600" y="2473960"/>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109237</xdr:rowOff>
    </xdr:from>
    <xdr:ext cx="762000" cy="259045"/>
    <xdr:sp macro="" textlink="">
      <xdr:nvSpPr>
        <xdr:cNvPr id="465" name="テキスト ボックス 464">
          <a:extLst>
            <a:ext uri="{FF2B5EF4-FFF2-40B4-BE49-F238E27FC236}">
              <a16:creationId xmlns:a16="http://schemas.microsoft.com/office/drawing/2014/main" id="{8FD3FC4D-4079-426D-A4B2-39A8ADD9F41C}"/>
            </a:ext>
          </a:extLst>
        </xdr:cNvPr>
        <xdr:cNvSpPr txBox="1"/>
      </xdr:nvSpPr>
      <xdr:spPr>
        <a:xfrm>
          <a:off x="12763500" y="225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32315</xdr:rowOff>
    </xdr:from>
    <xdr:to>
      <xdr:col>64</xdr:col>
      <xdr:colOff>152400</xdr:colOff>
      <xdr:row>15</xdr:row>
      <xdr:rowOff>133915</xdr:rowOff>
    </xdr:to>
    <xdr:sp macro="" textlink="">
      <xdr:nvSpPr>
        <xdr:cNvPr id="466" name="楕円 465">
          <a:extLst>
            <a:ext uri="{FF2B5EF4-FFF2-40B4-BE49-F238E27FC236}">
              <a16:creationId xmlns:a16="http://schemas.microsoft.com/office/drawing/2014/main" id="{3C21AEDE-43A7-4397-8B96-F1BE81802C30}"/>
            </a:ext>
          </a:extLst>
        </xdr:cNvPr>
        <xdr:cNvSpPr/>
      </xdr:nvSpPr>
      <xdr:spPr>
        <a:xfrm>
          <a:off x="12242800" y="250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144092</xdr:rowOff>
    </xdr:from>
    <xdr:ext cx="762000" cy="259045"/>
    <xdr:sp macro="" textlink="">
      <xdr:nvSpPr>
        <xdr:cNvPr id="467" name="テキスト ボックス 466">
          <a:extLst>
            <a:ext uri="{FF2B5EF4-FFF2-40B4-BE49-F238E27FC236}">
              <a16:creationId xmlns:a16="http://schemas.microsoft.com/office/drawing/2014/main" id="{CDE9043A-D655-43E1-B2D3-017F29E74B3A}"/>
            </a:ext>
          </a:extLst>
        </xdr:cNvPr>
        <xdr:cNvSpPr txBox="1"/>
      </xdr:nvSpPr>
      <xdr:spPr>
        <a:xfrm>
          <a:off x="11950700" y="2290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主な要因としては、会計年度職員の人件費を経常経費にしたことが挙げられる。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、職員数の抑制や効率的な事務・事業の執行、適正な人員配置を行うことで、人件費の削減に努める。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348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83583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34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586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133113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123969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135636</xdr:rowOff>
    </xdr:from>
    <xdr:to>
      <xdr:col>15</xdr:col>
      <xdr:colOff>149225</xdr:colOff>
      <xdr:row>37</xdr:row>
      <xdr:rowOff>65786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a:t>
          </a:r>
          <a:r>
            <a:rPr kumimoji="1" lang="en-US" altLang="ja-JP" sz="1100">
              <a:solidFill>
                <a:schemeClr val="dk1"/>
              </a:solidFill>
              <a:effectLst/>
              <a:latin typeface="+mn-lt"/>
              <a:ea typeface="+mn-ea"/>
              <a:cs typeface="+mn-cs"/>
            </a:rPr>
            <a:t>14.1</a:t>
          </a:r>
          <a:r>
            <a:rPr kumimoji="1" lang="ja-JP" altLang="ja-JP" sz="1100">
              <a:solidFill>
                <a:schemeClr val="dk1"/>
              </a:solidFill>
              <a:effectLst/>
              <a:latin typeface="+mn-lt"/>
              <a:ea typeface="+mn-ea"/>
              <a:cs typeface="+mn-cs"/>
            </a:rPr>
            <a:t>％となっており、類似団体と比較すると若干</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なっている。</a:t>
          </a:r>
          <a:r>
            <a:rPr kumimoji="1" lang="ja-JP" altLang="en-US" sz="1100">
              <a:solidFill>
                <a:schemeClr val="dk1"/>
              </a:solidFill>
              <a:effectLst/>
              <a:latin typeface="+mn-lt"/>
              <a:ea typeface="+mn-ea"/>
              <a:cs typeface="+mn-cs"/>
            </a:rPr>
            <a:t>給食費無償化や</a:t>
          </a:r>
          <a:r>
            <a:rPr kumimoji="1" lang="ja-JP" altLang="ja-JP" sz="1100">
              <a:solidFill>
                <a:schemeClr val="dk1"/>
              </a:solidFill>
              <a:effectLst/>
              <a:latin typeface="+mn-lt"/>
              <a:ea typeface="+mn-ea"/>
              <a:cs typeface="+mn-cs"/>
            </a:rPr>
            <a:t>各種委託業務が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していることが要因となっている。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、消耗品費や印刷製本費等の需用費</a:t>
          </a:r>
          <a:r>
            <a:rPr kumimoji="1" lang="ja-JP" altLang="en-US" sz="1100">
              <a:solidFill>
                <a:schemeClr val="dk1"/>
              </a:solidFill>
              <a:effectLst/>
              <a:latin typeface="+mn-lt"/>
              <a:ea typeface="+mn-ea"/>
              <a:cs typeface="+mn-cs"/>
            </a:rPr>
            <a:t>を含め</a:t>
          </a:r>
          <a:r>
            <a:rPr kumimoji="1" lang="ja-JP" altLang="ja-JP" sz="1100">
              <a:solidFill>
                <a:schemeClr val="dk1"/>
              </a:solidFill>
              <a:effectLst/>
              <a:latin typeface="+mn-lt"/>
              <a:ea typeface="+mn-ea"/>
              <a:cs typeface="+mn-cs"/>
            </a:rPr>
            <a:t>、委託料等の削減に努める。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17</xdr:row>
      <xdr:rowOff>135164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45014"/>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1814</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450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67129</xdr:rowOff>
    </xdr:from>
    <xdr:to>
      <xdr:col>73</xdr:col>
      <xdr:colOff>180975</xdr:colOff>
      <xdr:row>17</xdr:row>
      <xdr:rowOff>26307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10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26307</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2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84364</xdr:rowOff>
    </xdr:from>
    <xdr:to>
      <xdr:col>82</xdr:col>
      <xdr:colOff>158750</xdr:colOff>
      <xdr:row>18</xdr:row>
      <xdr:rowOff>14514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56441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122464</xdr:rowOff>
    </xdr:from>
    <xdr:to>
      <xdr:col>78</xdr:col>
      <xdr:colOff>120650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146957</xdr:rowOff>
    </xdr:from>
    <xdr:to>
      <xdr:col>69</xdr:col>
      <xdr:colOff>142875</xdr:colOff>
      <xdr:row>17</xdr:row>
      <xdr:rowOff>77107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％となっており、類似団体内平均値と比較しても低い状況が続いている。</a:t>
          </a:r>
          <a:endParaRPr lang="ja-JP" altLang="ja-JP" sz="1400">
            <a:effectLst/>
          </a:endParaRPr>
        </a:p>
        <a:p>
          <a:r>
            <a:rPr kumimoji="1" lang="ja-JP" altLang="ja-JP" sz="1100">
              <a:solidFill>
                <a:schemeClr val="dk1"/>
              </a:solidFill>
              <a:effectLst/>
              <a:latin typeface="+mn-lt"/>
              <a:ea typeface="+mn-ea"/>
              <a:cs typeface="+mn-cs"/>
            </a:rPr>
            <a:t>しかし、障害者介護給付費等の経費は年々伸びており、今後も扶助費が増加していくことが想定さ</a:t>
          </a:r>
          <a:r>
            <a:rPr kumimoji="1" lang="ja-JP" altLang="en-US" sz="1100">
              <a:solidFill>
                <a:schemeClr val="dk1"/>
              </a:solidFill>
              <a:effectLst/>
              <a:latin typeface="+mn-lt"/>
              <a:ea typeface="+mn-ea"/>
              <a:cs typeface="+mn-cs"/>
            </a:rPr>
            <a:t>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55</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081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139717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149860</xdr:rowOff>
    </xdr:from>
    <xdr:to>
      <xdr:col>19</xdr:col>
      <xdr:colOff>187325</xdr:colOff>
      <xdr:row>55</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24130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5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76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139717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99060</xdr:rowOff>
    </xdr:from>
    <xdr:to>
      <xdr:col>20</xdr:col>
      <xdr:colOff>38100</xdr:colOff>
      <xdr:row>55</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39387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2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144780</xdr:rowOff>
    </xdr:from>
    <xdr:to>
      <xdr:col>15</xdr:col>
      <xdr:colOff>149225</xdr:colOff>
      <xdr:row>55</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85107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167640</xdr:rowOff>
    </xdr:from>
    <xdr:to>
      <xdr:col>6</xdr:col>
      <xdr:colOff>171450</xdr:colOff>
      <xdr:row>55</xdr:row>
      <xdr:rowOff>97790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107967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その他の経常収支比率は、昨年度から</a:t>
          </a:r>
          <a:r>
            <a:rPr kumimoji="1" lang="ja-JP" altLang="en-US" sz="1100">
              <a:solidFill>
                <a:schemeClr val="dk1"/>
              </a:solidFill>
              <a:effectLst/>
              <a:latin typeface="+mn-lt"/>
              <a:ea typeface="+mn-ea"/>
              <a:cs typeface="+mn-cs"/>
            </a:rPr>
            <a:t>ほぼ同値で推移しており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施設の処分や車両の計画的な更新を図るとともに、各会計の赤字補填的な繰出金の抑制を図り、</a:t>
          </a:r>
          <a:r>
            <a:rPr lang="ja-JP" altLang="ja-JP" sz="1100" b="0" i="0" baseline="0">
              <a:solidFill>
                <a:schemeClr val="dk1"/>
              </a:solidFill>
              <a:effectLst/>
              <a:latin typeface="+mn-lt"/>
              <a:ea typeface="+mn-ea"/>
              <a:cs typeface="+mn-cs"/>
            </a:rPr>
            <a:t>普通会計の負担額を減らしていくよう努める。 </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76200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6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56</xdr:row>
      <xdr:rowOff>76200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615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56</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461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56</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25400</xdr:rowOff>
    </xdr:from>
    <xdr:to>
      <xdr:col>78</xdr:col>
      <xdr:colOff>120650</xdr:colOff>
      <xdr:row>56</xdr:row>
      <xdr:rowOff>127000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146050</xdr:rowOff>
    </xdr:from>
    <xdr:to>
      <xdr:col>69</xdr:col>
      <xdr:colOff>142875</xdr:colOff>
      <xdr:row>56</xdr:row>
      <xdr:rowOff>76200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86377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107950</xdr:rowOff>
    </xdr:from>
    <xdr:to>
      <xdr:col>65</xdr:col>
      <xdr:colOff>53975</xdr:colOff>
      <xdr:row>56</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補助費等に係る経常収支比率は</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前年度と比較して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各種負担金や補助金が増加した</a:t>
          </a:r>
          <a:r>
            <a:rPr kumimoji="1" lang="ja-JP" altLang="ja-JP" sz="1100">
              <a:solidFill>
                <a:schemeClr val="dk1"/>
              </a:solidFill>
              <a:effectLst/>
              <a:latin typeface="+mn-lt"/>
              <a:ea typeface="+mn-ea"/>
              <a:cs typeface="+mn-cs"/>
            </a:rPr>
            <a:t>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今後も公共交通の充実、農業の振興、若者の定住、雇用の確保等、喫緊の課題が山積しており補助費等の削減は困難であるが、必要性、緊急性を見極めながら抑制・削減に努める。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35560</xdr:rowOff>
    </xdr:from>
    <xdr:to>
      <xdr:col>82</xdr:col>
      <xdr:colOff>107950</xdr:colOff>
      <xdr:row>35</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3631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151147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35560</xdr:rowOff>
    </xdr:from>
    <xdr:to>
      <xdr:col>78</xdr:col>
      <xdr:colOff>69850</xdr:colOff>
      <xdr:row>36</xdr:row>
      <xdr:rowOff>6985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03631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82567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5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6985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4774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76852</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144145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4774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105427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42562</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156210</xdr:rowOff>
    </xdr:from>
    <xdr:to>
      <xdr:col>78</xdr:col>
      <xdr:colOff>120650</xdr:colOff>
      <xdr:row>35</xdr:row>
      <xdr:rowOff>86360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96537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127635</xdr:rowOff>
    </xdr:from>
    <xdr:to>
      <xdr:col>74</xdr:col>
      <xdr:colOff>31750</xdr:colOff>
      <xdr:row>36</xdr:row>
      <xdr:rowOff>57785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67962</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93345</xdr:rowOff>
    </xdr:from>
    <xdr:to>
      <xdr:col>65</xdr:col>
      <xdr:colOff>53975</xdr:colOff>
      <xdr:row>36</xdr:row>
      <xdr:rowOff>23495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33672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6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公債費に係る経常収支比率は</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％と前年度と比較し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主な要因としては、地方債の新規発行</a:t>
          </a:r>
          <a:r>
            <a:rPr kumimoji="1" lang="ja-JP" altLang="en-US" sz="1100">
              <a:solidFill>
                <a:schemeClr val="dk1"/>
              </a:solidFill>
              <a:effectLst/>
              <a:latin typeface="+mn-lt"/>
              <a:ea typeface="+mn-ea"/>
              <a:cs typeface="+mn-cs"/>
            </a:rPr>
            <a:t>があり、</a:t>
          </a:r>
          <a:r>
            <a:rPr kumimoji="1" lang="ja-JP" altLang="ja-JP" sz="1100">
              <a:solidFill>
                <a:schemeClr val="dk1"/>
              </a:solidFill>
              <a:effectLst/>
              <a:latin typeface="+mn-lt"/>
              <a:ea typeface="+mn-ea"/>
              <a:cs typeface="+mn-cs"/>
            </a:rPr>
            <a:t>年々借入利率が</a:t>
          </a:r>
          <a:r>
            <a:rPr kumimoji="1" lang="ja-JP" altLang="en-US" sz="1100">
              <a:solidFill>
                <a:schemeClr val="dk1"/>
              </a:solidFill>
              <a:effectLst/>
              <a:latin typeface="+mn-lt"/>
              <a:ea typeface="+mn-ea"/>
              <a:cs typeface="+mn-cs"/>
            </a:rPr>
            <a:t>高くなってきて</a:t>
          </a:r>
          <a:r>
            <a:rPr kumimoji="1" lang="ja-JP" altLang="ja-JP" sz="1100">
              <a:solidFill>
                <a:schemeClr val="dk1"/>
              </a:solidFill>
              <a:effectLst/>
              <a:latin typeface="+mn-lt"/>
              <a:ea typeface="+mn-ea"/>
              <a:cs typeface="+mn-cs"/>
            </a:rPr>
            <a:t>いることが挙げられる。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、地方債の新規発行の抑制に努めていくこととしている。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0429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162577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0429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76852</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58420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92711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886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公債費以外の経常収支比率については、</a:t>
          </a:r>
          <a:r>
            <a:rPr kumimoji="1" lang="en-US" altLang="ja-JP" sz="1100">
              <a:solidFill>
                <a:schemeClr val="dk1"/>
              </a:solidFill>
              <a:effectLst/>
              <a:latin typeface="+mn-lt"/>
              <a:ea typeface="+mn-ea"/>
              <a:cs typeface="+mn-cs"/>
            </a:rPr>
            <a:t>72.9</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しており、類似団体と比較しても</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a:t>
          </a:r>
          <a:r>
            <a:rPr kumimoji="1" lang="ja-JP" altLang="en-US" sz="1100">
              <a:solidFill>
                <a:schemeClr val="dk1"/>
              </a:solidFill>
              <a:effectLst/>
              <a:latin typeface="+mn-lt"/>
              <a:ea typeface="+mn-ea"/>
              <a:cs typeface="+mn-cs"/>
            </a:rPr>
            <a:t>おり、人件費の経常収支比率が大きく影響している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今後も引き続き人件費、物件費等の節減に努めるとともに、投資効果を見極めて補助金の削減にも取り組む。繰出金については、料金の見直しなども含め、健全化に努める。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78</xdr:row>
      <xdr:rowOff>8889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04800"/>
          <a:ext cx="838200" cy="37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76</xdr:row>
      <xdr:rowOff>123189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0048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123189</xdr:rowOff>
    </xdr:from>
    <xdr:to>
      <xdr:col>73</xdr:col>
      <xdr:colOff>180975</xdr:colOff>
      <xdr:row>76</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1533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165100</xdr:rowOff>
    </xdr:from>
    <xdr:to>
      <xdr:col>69</xdr:col>
      <xdr:colOff>92075</xdr:colOff>
      <xdr:row>77</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953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35577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72389</xdr:rowOff>
    </xdr:from>
    <xdr:to>
      <xdr:col>74</xdr:col>
      <xdr:colOff>31750</xdr:colOff>
      <xdr:row>77</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12717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156211</xdr:rowOff>
    </xdr:from>
    <xdr:to>
      <xdr:col>65</xdr:col>
      <xdr:colOff>53975</xdr:colOff>
      <xdr:row>77</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96538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126521</xdr:rowOff>
    </xdr:from>
    <xdr:to>
      <xdr:col>29</xdr:col>
      <xdr:colOff>127000</xdr:colOff>
      <xdr:row>20</xdr:row>
      <xdr:rowOff>132573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60096"/>
          <a:ext cx="0" cy="15491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104650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132573</xdr:rowOff>
    </xdr:from>
    <xdr:to>
      <xdr:col>30</xdr:col>
      <xdr:colOff>25400</xdr:colOff>
      <xdr:row>20</xdr:row>
      <xdr:rowOff>132573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9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41448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126521</xdr:rowOff>
    </xdr:from>
    <xdr:to>
      <xdr:col>30</xdr:col>
      <xdr:colOff>25400</xdr:colOff>
      <xdr:row>11</xdr:row>
      <xdr:rowOff>126521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600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30335</xdr:rowOff>
    </xdr:from>
    <xdr:to>
      <xdr:col>29</xdr:col>
      <xdr:colOff>127000</xdr:colOff>
      <xdr:row>17</xdr:row>
      <xdr:rowOff>34069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92610"/>
          <a:ext cx="647700" cy="3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18846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1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5933</xdr:rowOff>
    </xdr:from>
    <xdr:to>
      <xdr:col>29</xdr:col>
      <xdr:colOff>177800</xdr:colOff>
      <xdr:row>17</xdr:row>
      <xdr:rowOff>107533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30335</xdr:rowOff>
    </xdr:from>
    <xdr:to>
      <xdr:col>26</xdr:col>
      <xdr:colOff>50800</xdr:colOff>
      <xdr:row>17</xdr:row>
      <xdr:rowOff>45825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2610"/>
          <a:ext cx="698500" cy="15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48659</xdr:rowOff>
    </xdr:from>
    <xdr:to>
      <xdr:col>26</xdr:col>
      <xdr:colOff>101600</xdr:colOff>
      <xdr:row>17</xdr:row>
      <xdr:rowOff>150259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135036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7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45825</xdr:rowOff>
    </xdr:from>
    <xdr:to>
      <xdr:col>22</xdr:col>
      <xdr:colOff>114300</xdr:colOff>
      <xdr:row>17</xdr:row>
      <xdr:rowOff>92797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8100"/>
          <a:ext cx="698500" cy="46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122747</xdr:rowOff>
    </xdr:from>
    <xdr:to>
      <xdr:col>22</xdr:col>
      <xdr:colOff>165100</xdr:colOff>
      <xdr:row>18</xdr:row>
      <xdr:rowOff>52897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37674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92797</xdr:rowOff>
    </xdr:from>
    <xdr:to>
      <xdr:col>18</xdr:col>
      <xdr:colOff>177800</xdr:colOff>
      <xdr:row>17</xdr:row>
      <xdr:rowOff>109626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55072"/>
          <a:ext cx="698500" cy="16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148677</xdr:rowOff>
    </xdr:from>
    <xdr:to>
      <xdr:col>19</xdr:col>
      <xdr:colOff>38100</xdr:colOff>
      <xdr:row>18</xdr:row>
      <xdr:rowOff>78827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63604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33789</xdr:rowOff>
    </xdr:from>
    <xdr:to>
      <xdr:col>15</xdr:col>
      <xdr:colOff>101600</xdr:colOff>
      <xdr:row>18</xdr:row>
      <xdr:rowOff>135389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120166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154719</xdr:rowOff>
    </xdr:from>
    <xdr:to>
      <xdr:col>29</xdr:col>
      <xdr:colOff>177800</xdr:colOff>
      <xdr:row>17</xdr:row>
      <xdr:rowOff>84869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45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171246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9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150985</xdr:rowOff>
    </xdr:from>
    <xdr:to>
      <xdr:col>26</xdr:col>
      <xdr:colOff>101600</xdr:colOff>
      <xdr:row>17</xdr:row>
      <xdr:rowOff>81135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1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91312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166475</xdr:rowOff>
    </xdr:from>
    <xdr:to>
      <xdr:col>22</xdr:col>
      <xdr:colOff>165100</xdr:colOff>
      <xdr:row>17</xdr:row>
      <xdr:rowOff>96625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7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41997</xdr:rowOff>
    </xdr:from>
    <xdr:to>
      <xdr:col>19</xdr:col>
      <xdr:colOff>38100</xdr:colOff>
      <xdr:row>17</xdr:row>
      <xdr:rowOff>143597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04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153774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58826</xdr:rowOff>
    </xdr:from>
    <xdr:to>
      <xdr:col>15</xdr:col>
      <xdr:colOff>101600</xdr:colOff>
      <xdr:row>17</xdr:row>
      <xdr:rowOff>160426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170603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144278</xdr:rowOff>
    </xdr:from>
    <xdr:to>
      <xdr:col>29</xdr:col>
      <xdr:colOff>127000</xdr:colOff>
      <xdr:row>35</xdr:row>
      <xdr:rowOff>146983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754628"/>
          <a:ext cx="647700" cy="2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163186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146983</xdr:rowOff>
    </xdr:from>
    <xdr:to>
      <xdr:col>26</xdr:col>
      <xdr:colOff>50800</xdr:colOff>
      <xdr:row>35</xdr:row>
      <xdr:rowOff>279781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57333"/>
          <a:ext cx="698500" cy="132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299928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91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279781</xdr:rowOff>
    </xdr:from>
    <xdr:to>
      <xdr:col>22</xdr:col>
      <xdr:colOff>114300</xdr:colOff>
      <xdr:row>35</xdr:row>
      <xdr:rowOff>313709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90131"/>
          <a:ext cx="698500" cy="33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333646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308966</xdr:rowOff>
    </xdr:from>
    <xdr:to>
      <xdr:col>18</xdr:col>
      <xdr:colOff>177800</xdr:colOff>
      <xdr:row>35</xdr:row>
      <xdr:rowOff>313709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919316"/>
          <a:ext cx="698500" cy="4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20407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93478</xdr:rowOff>
    </xdr:from>
    <xdr:to>
      <xdr:col>29</xdr:col>
      <xdr:colOff>177800</xdr:colOff>
      <xdr:row>35</xdr:row>
      <xdr:rowOff>195078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281455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96183</xdr:rowOff>
    </xdr:from>
    <xdr:to>
      <xdr:col>26</xdr:col>
      <xdr:colOff>101600</xdr:colOff>
      <xdr:row>35</xdr:row>
      <xdr:rowOff>197783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0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207960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75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228981</xdr:rowOff>
    </xdr:from>
    <xdr:to>
      <xdr:col>22</xdr:col>
      <xdr:colOff>165100</xdr:colOff>
      <xdr:row>35</xdr:row>
      <xdr:rowOff>330581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3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340758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0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262909</xdr:rowOff>
    </xdr:from>
    <xdr:to>
      <xdr:col>19</xdr:col>
      <xdr:colOff>38100</xdr:colOff>
      <xdr:row>36</xdr:row>
      <xdr:rowOff>21609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7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5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258166</xdr:rowOff>
    </xdr:from>
    <xdr:to>
      <xdr:col>15</xdr:col>
      <xdr:colOff>101600</xdr:colOff>
      <xdr:row>36</xdr:row>
      <xdr:rowOff>16866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868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27043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63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56959</xdr:rowOff>
    </xdr:from>
    <xdr:to>
      <xdr:col>24</xdr:col>
      <xdr:colOff>63500</xdr:colOff>
      <xdr:row>32</xdr:row>
      <xdr:rowOff>67031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43359"/>
          <a:ext cx="8382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44289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73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56959</xdr:rowOff>
    </xdr:from>
    <xdr:to>
      <xdr:col>19</xdr:col>
      <xdr:colOff>177800</xdr:colOff>
      <xdr:row>32</xdr:row>
      <xdr:rowOff>87338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3359"/>
          <a:ext cx="8890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28376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29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87338</xdr:rowOff>
    </xdr:from>
    <xdr:to>
      <xdr:col>15</xdr:col>
      <xdr:colOff>50800</xdr:colOff>
      <xdr:row>33</xdr:row>
      <xdr:rowOff>156312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73738"/>
          <a:ext cx="889000" cy="2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97197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156312</xdr:rowOff>
    </xdr:from>
    <xdr:to>
      <xdr:col>10</xdr:col>
      <xdr:colOff>114300</xdr:colOff>
      <xdr:row>34</xdr:row>
      <xdr:rowOff>8928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14162"/>
          <a:ext cx="889000" cy="2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102862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153662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16231</xdr:rowOff>
    </xdr:from>
    <xdr:to>
      <xdr:col>24</xdr:col>
      <xdr:colOff>114300</xdr:colOff>
      <xdr:row>32</xdr:row>
      <xdr:rowOff>117831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39108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5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6159</xdr:rowOff>
    </xdr:from>
    <xdr:to>
      <xdr:col>20</xdr:col>
      <xdr:colOff>38100</xdr:colOff>
      <xdr:row>32</xdr:row>
      <xdr:rowOff>107759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124286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36538</xdr:rowOff>
    </xdr:from>
    <xdr:to>
      <xdr:col>15</xdr:col>
      <xdr:colOff>101600</xdr:colOff>
      <xdr:row>32</xdr:row>
      <xdr:rowOff>138138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154665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9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105512</xdr:rowOff>
    </xdr:from>
    <xdr:to>
      <xdr:col>10</xdr:col>
      <xdr:colOff>165100</xdr:colOff>
      <xdr:row>34</xdr:row>
      <xdr:rowOff>35662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76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52189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3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129578</xdr:rowOff>
    </xdr:from>
    <xdr:to>
      <xdr:col>6</xdr:col>
      <xdr:colOff>38100</xdr:colOff>
      <xdr:row>34</xdr:row>
      <xdr:rowOff>59728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8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76255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64908</xdr:rowOff>
    </xdr:from>
    <xdr:to>
      <xdr:col>24</xdr:col>
      <xdr:colOff>63500</xdr:colOff>
      <xdr:row>56</xdr:row>
      <xdr:rowOff>127666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666108"/>
          <a:ext cx="838200" cy="6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63722</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64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127666</xdr:rowOff>
    </xdr:from>
    <xdr:to>
      <xdr:col>19</xdr:col>
      <xdr:colOff>177800</xdr:colOff>
      <xdr:row>57</xdr:row>
      <xdr:rowOff>2524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28866"/>
          <a:ext cx="8890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55025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82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2524</xdr:rowOff>
    </xdr:from>
    <xdr:to>
      <xdr:col>15</xdr:col>
      <xdr:colOff>50800</xdr:colOff>
      <xdr:row>57</xdr:row>
      <xdr:rowOff>29548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75174"/>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102531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7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29548</xdr:rowOff>
    </xdr:from>
    <xdr:to>
      <xdr:col>10</xdr:col>
      <xdr:colOff>114300</xdr:colOff>
      <xdr:row>57</xdr:row>
      <xdr:rowOff>72701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02198"/>
          <a:ext cx="889000" cy="4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112809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141844</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91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14108</xdr:rowOff>
    </xdr:from>
    <xdr:to>
      <xdr:col>24</xdr:col>
      <xdr:colOff>114300</xdr:colOff>
      <xdr:row>56</xdr:row>
      <xdr:rowOff>115708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36985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46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76866</xdr:rowOff>
    </xdr:from>
    <xdr:to>
      <xdr:col>20</xdr:col>
      <xdr:colOff>38100</xdr:colOff>
      <xdr:row>57</xdr:row>
      <xdr:rowOff>7016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23543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45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123174</xdr:rowOff>
    </xdr:from>
    <xdr:to>
      <xdr:col>15</xdr:col>
      <xdr:colOff>101600</xdr:colOff>
      <xdr:row>57</xdr:row>
      <xdr:rowOff>53324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69851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49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150198</xdr:rowOff>
    </xdr:from>
    <xdr:to>
      <xdr:col>10</xdr:col>
      <xdr:colOff>165100</xdr:colOff>
      <xdr:row>57</xdr:row>
      <xdr:rowOff>80348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96875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21901</xdr:rowOff>
    </xdr:from>
    <xdr:to>
      <xdr:col>6</xdr:col>
      <xdr:colOff>38100</xdr:colOff>
      <xdr:row>57</xdr:row>
      <xdr:rowOff>123501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9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140028</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6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59119</xdr:rowOff>
    </xdr:from>
    <xdr:to>
      <xdr:col>24</xdr:col>
      <xdr:colOff>63500</xdr:colOff>
      <xdr:row>76</xdr:row>
      <xdr:rowOff>140081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089319"/>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59119</xdr:rowOff>
    </xdr:from>
    <xdr:to>
      <xdr:col>19</xdr:col>
      <xdr:colOff>177800</xdr:colOff>
      <xdr:row>76</xdr:row>
      <xdr:rowOff>132804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089319"/>
          <a:ext cx="889000" cy="7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132804</xdr:rowOff>
    </xdr:from>
    <xdr:to>
      <xdr:col>15</xdr:col>
      <xdr:colOff>50800</xdr:colOff>
      <xdr:row>77</xdr:row>
      <xdr:rowOff>66396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63004"/>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66396</xdr:rowOff>
    </xdr:from>
    <xdr:to>
      <xdr:col>10</xdr:col>
      <xdr:colOff>114300</xdr:colOff>
      <xdr:row>77</xdr:row>
      <xdr:rowOff>92456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6804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89281</xdr:rowOff>
    </xdr:from>
    <xdr:to>
      <xdr:col>24</xdr:col>
      <xdr:colOff>114300</xdr:colOff>
      <xdr:row>77</xdr:row>
      <xdr:rowOff>19431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67708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09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8319</xdr:rowOff>
    </xdr:from>
    <xdr:to>
      <xdr:col>20</xdr:col>
      <xdr:colOff>38100</xdr:colOff>
      <xdr:row>76</xdr:row>
      <xdr:rowOff>109919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0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101046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1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82004</xdr:rowOff>
    </xdr:from>
    <xdr:to>
      <xdr:col>15</xdr:col>
      <xdr:colOff>101600</xdr:colOff>
      <xdr:row>77</xdr:row>
      <xdr:rowOff>12154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1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3281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20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15596</xdr:rowOff>
    </xdr:from>
    <xdr:to>
      <xdr:col>10</xdr:col>
      <xdr:colOff>165100</xdr:colOff>
      <xdr:row>77</xdr:row>
      <xdr:rowOff>117196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108323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3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41656</xdr:rowOff>
    </xdr:from>
    <xdr:to>
      <xdr:col>6</xdr:col>
      <xdr:colOff>38100</xdr:colOff>
      <xdr:row>77</xdr:row>
      <xdr:rowOff>143256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4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134383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3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147917</xdr:rowOff>
    </xdr:from>
    <xdr:to>
      <xdr:col>24</xdr:col>
      <xdr:colOff>63500</xdr:colOff>
      <xdr:row>96</xdr:row>
      <xdr:rowOff>19228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35667"/>
          <a:ext cx="838200" cy="4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58793</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03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19228</xdr:rowOff>
    </xdr:from>
    <xdr:to>
      <xdr:col>19</xdr:col>
      <xdr:colOff>177800</xdr:colOff>
      <xdr:row>96</xdr:row>
      <xdr:rowOff>56541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78428"/>
          <a:ext cx="889000" cy="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24376</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79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56541</xdr:rowOff>
    </xdr:from>
    <xdr:to>
      <xdr:col>15</xdr:col>
      <xdr:colOff>50800</xdr:colOff>
      <xdr:row>96</xdr:row>
      <xdr:rowOff>106451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15741"/>
          <a:ext cx="8890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147972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09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106451</xdr:rowOff>
    </xdr:from>
    <xdr:to>
      <xdr:col>10</xdr:col>
      <xdr:colOff>114300</xdr:colOff>
      <xdr:row>96</xdr:row>
      <xdr:rowOff>136004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65651"/>
          <a:ext cx="889000" cy="2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170324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1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97117</xdr:rowOff>
    </xdr:from>
    <xdr:to>
      <xdr:col>24</xdr:col>
      <xdr:colOff>114300</xdr:colOff>
      <xdr:row>96</xdr:row>
      <xdr:rowOff>27267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75544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139878</xdr:rowOff>
    </xdr:from>
    <xdr:to>
      <xdr:col>20</xdr:col>
      <xdr:colOff>38100</xdr:colOff>
      <xdr:row>96</xdr:row>
      <xdr:rowOff>70028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61155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5741</xdr:rowOff>
    </xdr:from>
    <xdr:to>
      <xdr:col>15</xdr:col>
      <xdr:colOff>101600</xdr:colOff>
      <xdr:row>96</xdr:row>
      <xdr:rowOff>107341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98468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55651</xdr:rowOff>
    </xdr:from>
    <xdr:to>
      <xdr:col>10</xdr:col>
      <xdr:colOff>165100</xdr:colOff>
      <xdr:row>96</xdr:row>
      <xdr:rowOff>157251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148378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85204</xdr:rowOff>
    </xdr:from>
    <xdr:to>
      <xdr:col>6</xdr:col>
      <xdr:colOff>38100</xdr:colOff>
      <xdr:row>97</xdr:row>
      <xdr:rowOff>15354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4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6481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3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124304</xdr:rowOff>
    </xdr:from>
    <xdr:to>
      <xdr:col>54</xdr:col>
      <xdr:colOff>189865</xdr:colOff>
      <xdr:row>37</xdr:row>
      <xdr:rowOff>104301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610704"/>
          <a:ext cx="1270" cy="83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108128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5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104301</xdr:rowOff>
    </xdr:from>
    <xdr:to>
      <xdr:col>55</xdr:col>
      <xdr:colOff>88900</xdr:colOff>
      <xdr:row>37</xdr:row>
      <xdr:rowOff>104301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70981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38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124304</xdr:rowOff>
    </xdr:from>
    <xdr:to>
      <xdr:col>55</xdr:col>
      <xdr:colOff>88900</xdr:colOff>
      <xdr:row>32</xdr:row>
      <xdr:rowOff>124304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61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124304</xdr:rowOff>
    </xdr:from>
    <xdr:to>
      <xdr:col>55</xdr:col>
      <xdr:colOff>0</xdr:colOff>
      <xdr:row>33</xdr:row>
      <xdr:rowOff>65569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610704"/>
          <a:ext cx="838200" cy="1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29181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299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50754</xdr:rowOff>
    </xdr:from>
    <xdr:to>
      <xdr:col>55</xdr:col>
      <xdr:colOff>50800</xdr:colOff>
      <xdr:row>35</xdr:row>
      <xdr:rowOff>152354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118905</xdr:rowOff>
    </xdr:from>
    <xdr:to>
      <xdr:col>50</xdr:col>
      <xdr:colOff>114300</xdr:colOff>
      <xdr:row>33</xdr:row>
      <xdr:rowOff>65569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433855"/>
          <a:ext cx="889000" cy="28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98177</xdr:rowOff>
    </xdr:from>
    <xdr:to>
      <xdr:col>50</xdr:col>
      <xdr:colOff>165100</xdr:colOff>
      <xdr:row>36</xdr:row>
      <xdr:rowOff>28327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19454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118905</xdr:rowOff>
    </xdr:from>
    <xdr:to>
      <xdr:col>45</xdr:col>
      <xdr:colOff>177800</xdr:colOff>
      <xdr:row>34</xdr:row>
      <xdr:rowOff>108931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433855"/>
          <a:ext cx="889000" cy="50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83345</xdr:rowOff>
    </xdr:from>
    <xdr:to>
      <xdr:col>46</xdr:col>
      <xdr:colOff>38100</xdr:colOff>
      <xdr:row>34</xdr:row>
      <xdr:rowOff>13495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4622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108931</xdr:rowOff>
    </xdr:from>
    <xdr:to>
      <xdr:col>41</xdr:col>
      <xdr:colOff>50800</xdr:colOff>
      <xdr:row>34</xdr:row>
      <xdr:rowOff>131383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38231"/>
          <a:ext cx="889000" cy="2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23589</xdr:rowOff>
    </xdr:from>
    <xdr:to>
      <xdr:col>41</xdr:col>
      <xdr:colOff>101600</xdr:colOff>
      <xdr:row>36</xdr:row>
      <xdr:rowOff>125189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116316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171390</xdr:rowOff>
    </xdr:from>
    <xdr:to>
      <xdr:col>36</xdr:col>
      <xdr:colOff>165100</xdr:colOff>
      <xdr:row>36</xdr:row>
      <xdr:rowOff>101540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92667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6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73504</xdr:rowOff>
    </xdr:from>
    <xdr:to>
      <xdr:col>55</xdr:col>
      <xdr:colOff>50800</xdr:colOff>
      <xdr:row>33</xdr:row>
      <xdr:rowOff>3654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55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26531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1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14769</xdr:rowOff>
    </xdr:from>
    <xdr:to>
      <xdr:col>50</xdr:col>
      <xdr:colOff>165100</xdr:colOff>
      <xdr:row>33</xdr:row>
      <xdr:rowOff>116369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132896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44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68105</xdr:rowOff>
    </xdr:from>
    <xdr:to>
      <xdr:col>46</xdr:col>
      <xdr:colOff>38100</xdr:colOff>
      <xdr:row>31</xdr:row>
      <xdr:rowOff>169705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14782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15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58131</xdr:rowOff>
    </xdr:from>
    <xdr:to>
      <xdr:col>41</xdr:col>
      <xdr:colOff>101600</xdr:colOff>
      <xdr:row>34</xdr:row>
      <xdr:rowOff>159731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4808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6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80583</xdr:rowOff>
    </xdr:from>
    <xdr:to>
      <xdr:col>36</xdr:col>
      <xdr:colOff>165100</xdr:colOff>
      <xdr:row>35</xdr:row>
      <xdr:rowOff>10733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0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27260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8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79020</xdr:rowOff>
    </xdr:from>
    <xdr:to>
      <xdr:col>55</xdr:col>
      <xdr:colOff>0</xdr:colOff>
      <xdr:row>58</xdr:row>
      <xdr:rowOff>24306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51670"/>
          <a:ext cx="838200" cy="1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8434</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09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67613</xdr:rowOff>
    </xdr:from>
    <xdr:to>
      <xdr:col>50</xdr:col>
      <xdr:colOff>114300</xdr:colOff>
      <xdr:row>57</xdr:row>
      <xdr:rowOff>79020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40263"/>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134068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67613</xdr:rowOff>
    </xdr:from>
    <xdr:to>
      <xdr:col>45</xdr:col>
      <xdr:colOff>177800</xdr:colOff>
      <xdr:row>57</xdr:row>
      <xdr:rowOff>103366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40263"/>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116233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103366</xdr:rowOff>
    </xdr:from>
    <xdr:to>
      <xdr:col>41</xdr:col>
      <xdr:colOff>50800</xdr:colOff>
      <xdr:row>58</xdr:row>
      <xdr:rowOff>120380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876016"/>
          <a:ext cx="889000" cy="18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122928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5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133385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144956</xdr:rowOff>
    </xdr:from>
    <xdr:to>
      <xdr:col>55</xdr:col>
      <xdr:colOff>50800</xdr:colOff>
      <xdr:row>58</xdr:row>
      <xdr:rowOff>75106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123383</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28220</xdr:rowOff>
    </xdr:from>
    <xdr:to>
      <xdr:col>50</xdr:col>
      <xdr:colOff>165100</xdr:colOff>
      <xdr:row>57</xdr:row>
      <xdr:rowOff>129820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120947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8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16813</xdr:rowOff>
    </xdr:from>
    <xdr:to>
      <xdr:col>46</xdr:col>
      <xdr:colOff>38100</xdr:colOff>
      <xdr:row>57</xdr:row>
      <xdr:rowOff>118413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8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109540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882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52566</xdr:rowOff>
    </xdr:from>
    <xdr:to>
      <xdr:col>41</xdr:col>
      <xdr:colOff>101600</xdr:colOff>
      <xdr:row>57</xdr:row>
      <xdr:rowOff>154166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145293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91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69580</xdr:rowOff>
    </xdr:from>
    <xdr:to>
      <xdr:col>36</xdr:col>
      <xdr:colOff>165100</xdr:colOff>
      <xdr:row>58</xdr:row>
      <xdr:rowOff>171180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162307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0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35996</xdr:rowOff>
    </xdr:from>
    <xdr:to>
      <xdr:col>55</xdr:col>
      <xdr:colOff>0</xdr:colOff>
      <xdr:row>77</xdr:row>
      <xdr:rowOff>170373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66196"/>
          <a:ext cx="838200" cy="30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138106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99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28046</xdr:rowOff>
    </xdr:from>
    <xdr:to>
      <xdr:col>50</xdr:col>
      <xdr:colOff>114300</xdr:colOff>
      <xdr:row>76</xdr:row>
      <xdr:rowOff>35996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058246"/>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72945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28046</xdr:rowOff>
    </xdr:from>
    <xdr:to>
      <xdr:col>45</xdr:col>
      <xdr:colOff>177800</xdr:colOff>
      <xdr:row>76</xdr:row>
      <xdr:rowOff>68811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058246"/>
          <a:ext cx="889000" cy="4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88422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68811</xdr:rowOff>
    </xdr:from>
    <xdr:to>
      <xdr:col>41</xdr:col>
      <xdr:colOff>50800</xdr:colOff>
      <xdr:row>77</xdr:row>
      <xdr:rowOff>117937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099011"/>
          <a:ext cx="889000" cy="2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107343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0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84263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119573</xdr:rowOff>
    </xdr:from>
    <xdr:to>
      <xdr:col>55</xdr:col>
      <xdr:colOff>50800</xdr:colOff>
      <xdr:row>78</xdr:row>
      <xdr:rowOff>49723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34500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156646</xdr:rowOff>
    </xdr:from>
    <xdr:to>
      <xdr:col>50</xdr:col>
      <xdr:colOff>165100</xdr:colOff>
      <xdr:row>76</xdr:row>
      <xdr:rowOff>86796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1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103322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9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148696</xdr:rowOff>
    </xdr:from>
    <xdr:to>
      <xdr:col>46</xdr:col>
      <xdr:colOff>38100</xdr:colOff>
      <xdr:row>76</xdr:row>
      <xdr:rowOff>78846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95373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7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18011</xdr:rowOff>
    </xdr:from>
    <xdr:to>
      <xdr:col>41</xdr:col>
      <xdr:colOff>101600</xdr:colOff>
      <xdr:row>76</xdr:row>
      <xdr:rowOff>119611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136138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2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67137</xdr:rowOff>
    </xdr:from>
    <xdr:to>
      <xdr:col>36</xdr:col>
      <xdr:colOff>165100</xdr:colOff>
      <xdr:row>77</xdr:row>
      <xdr:rowOff>168737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159864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3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17563</xdr:rowOff>
    </xdr:from>
    <xdr:to>
      <xdr:col>54</xdr:col>
      <xdr:colOff>189865</xdr:colOff>
      <xdr:row>98</xdr:row>
      <xdr:rowOff>75966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063"/>
          <a:ext cx="1270" cy="143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79793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75966</xdr:rowOff>
    </xdr:from>
    <xdr:to>
      <xdr:col>55</xdr:col>
      <xdr:colOff>88900</xdr:colOff>
      <xdr:row>98</xdr:row>
      <xdr:rowOff>75966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7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135690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17563</xdr:rowOff>
    </xdr:from>
    <xdr:to>
      <xdr:col>55</xdr:col>
      <xdr:colOff>88900</xdr:colOff>
      <xdr:row>90</xdr:row>
      <xdr:rowOff>17563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12142</xdr:rowOff>
    </xdr:from>
    <xdr:to>
      <xdr:col>55</xdr:col>
      <xdr:colOff>0</xdr:colOff>
      <xdr:row>96</xdr:row>
      <xdr:rowOff>80127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71342"/>
          <a:ext cx="8382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9200</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125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157773</xdr:rowOff>
    </xdr:from>
    <xdr:to>
      <xdr:col>55</xdr:col>
      <xdr:colOff>50800</xdr:colOff>
      <xdr:row>95</xdr:row>
      <xdr:rowOff>87923</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27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72729</xdr:rowOff>
    </xdr:from>
    <xdr:to>
      <xdr:col>50</xdr:col>
      <xdr:colOff>114300</xdr:colOff>
      <xdr:row>96</xdr:row>
      <xdr:rowOff>80127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31929"/>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11898</xdr:rowOff>
    </xdr:from>
    <xdr:to>
      <xdr:col>50</xdr:col>
      <xdr:colOff>165100</xdr:colOff>
      <xdr:row>95</xdr:row>
      <xdr:rowOff>113498</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29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130025</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07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72729</xdr:rowOff>
    </xdr:from>
    <xdr:to>
      <xdr:col>45</xdr:col>
      <xdr:colOff>177800</xdr:colOff>
      <xdr:row>96</xdr:row>
      <xdr:rowOff>161737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531929"/>
          <a:ext cx="889000" cy="8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112812</xdr:rowOff>
    </xdr:from>
    <xdr:to>
      <xdr:col>46</xdr:col>
      <xdr:colOff>38100</xdr:colOff>
      <xdr:row>95</xdr:row>
      <xdr:rowOff>42962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2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59489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0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161737</xdr:rowOff>
    </xdr:from>
    <xdr:to>
      <xdr:col>41</xdr:col>
      <xdr:colOff>50800</xdr:colOff>
      <xdr:row>97</xdr:row>
      <xdr:rowOff>100938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620937"/>
          <a:ext cx="889000" cy="11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117721</xdr:rowOff>
    </xdr:from>
    <xdr:to>
      <xdr:col>41</xdr:col>
      <xdr:colOff>101600</xdr:colOff>
      <xdr:row>95</xdr:row>
      <xdr:rowOff>47871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23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0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12145</xdr:rowOff>
    </xdr:from>
    <xdr:to>
      <xdr:col>36</xdr:col>
      <xdr:colOff>165100</xdr:colOff>
      <xdr:row>95</xdr:row>
      <xdr:rowOff>113745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2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130272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07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132792</xdr:rowOff>
    </xdr:from>
    <xdr:to>
      <xdr:col>55</xdr:col>
      <xdr:colOff>50800</xdr:colOff>
      <xdr:row>96</xdr:row>
      <xdr:rowOff>62942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2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111219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9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29327</xdr:rowOff>
    </xdr:from>
    <xdr:to>
      <xdr:col>50</xdr:col>
      <xdr:colOff>165100</xdr:colOff>
      <xdr:row>96</xdr:row>
      <xdr:rowOff>130927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122054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21929</xdr:rowOff>
    </xdr:from>
    <xdr:to>
      <xdr:col>46</xdr:col>
      <xdr:colOff>38100</xdr:colOff>
      <xdr:row>96</xdr:row>
      <xdr:rowOff>123529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8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114656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5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110937</xdr:rowOff>
    </xdr:from>
    <xdr:to>
      <xdr:col>41</xdr:col>
      <xdr:colOff>101600</xdr:colOff>
      <xdr:row>97</xdr:row>
      <xdr:rowOff>41087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7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32214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50138</xdr:rowOff>
    </xdr:from>
    <xdr:to>
      <xdr:col>36</xdr:col>
      <xdr:colOff>165100</xdr:colOff>
      <xdr:row>97</xdr:row>
      <xdr:rowOff>151738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8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142865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67215</xdr:rowOff>
    </xdr:from>
    <xdr:to>
      <xdr:col>85</xdr:col>
      <xdr:colOff>127000</xdr:colOff>
      <xdr:row>38</xdr:row>
      <xdr:rowOff>80996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82315"/>
          <a:ext cx="8382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2963</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120827</xdr:rowOff>
    </xdr:from>
    <xdr:to>
      <xdr:col>81</xdr:col>
      <xdr:colOff>50800</xdr:colOff>
      <xdr:row>38</xdr:row>
      <xdr:rowOff>67215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64477"/>
          <a:ext cx="889000" cy="1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87296</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126597</xdr:rowOff>
    </xdr:from>
    <xdr:to>
      <xdr:col>76</xdr:col>
      <xdr:colOff>114300</xdr:colOff>
      <xdr:row>37</xdr:row>
      <xdr:rowOff>120827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298797"/>
          <a:ext cx="889000" cy="16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54553</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56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70443</xdr:rowOff>
    </xdr:from>
    <xdr:to>
      <xdr:col>71</xdr:col>
      <xdr:colOff>177800</xdr:colOff>
      <xdr:row>36</xdr:row>
      <xdr:rowOff>126597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242643"/>
          <a:ext cx="889000" cy="5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31857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54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89510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0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30196</xdr:rowOff>
    </xdr:from>
    <xdr:to>
      <xdr:col>85</xdr:col>
      <xdr:colOff>177800</xdr:colOff>
      <xdr:row>38</xdr:row>
      <xdr:rowOff>131796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4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129963</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16415</xdr:rowOff>
    </xdr:from>
    <xdr:to>
      <xdr:col>81</xdr:col>
      <xdr:colOff>101600</xdr:colOff>
      <xdr:row>38</xdr:row>
      <xdr:rowOff>118015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3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109142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2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70027</xdr:rowOff>
    </xdr:from>
    <xdr:to>
      <xdr:col>76</xdr:col>
      <xdr:colOff>165100</xdr:colOff>
      <xdr:row>38</xdr:row>
      <xdr:rowOff>177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16704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75797</xdr:rowOff>
    </xdr:from>
    <xdr:to>
      <xdr:col>72</xdr:col>
      <xdr:colOff>38100</xdr:colOff>
      <xdr:row>37</xdr:row>
      <xdr:rowOff>5947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24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22474</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02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19643</xdr:rowOff>
    </xdr:from>
    <xdr:to>
      <xdr:col>67</xdr:col>
      <xdr:colOff>101600</xdr:colOff>
      <xdr:row>36</xdr:row>
      <xdr:rowOff>121243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1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137770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596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69084</xdr:rowOff>
    </xdr:from>
    <xdr:to>
      <xdr:col>85</xdr:col>
      <xdr:colOff>127000</xdr:colOff>
      <xdr:row>75</xdr:row>
      <xdr:rowOff>86219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927834"/>
          <a:ext cx="838200" cy="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123237</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1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69084</xdr:rowOff>
    </xdr:from>
    <xdr:to>
      <xdr:col>81</xdr:col>
      <xdr:colOff>50800</xdr:colOff>
      <xdr:row>75</xdr:row>
      <xdr:rowOff>138252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27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76950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138252</xdr:rowOff>
    </xdr:from>
    <xdr:to>
      <xdr:col>76</xdr:col>
      <xdr:colOff>114300</xdr:colOff>
      <xdr:row>75</xdr:row>
      <xdr:rowOff>156225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97002"/>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104839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145480</xdr:rowOff>
    </xdr:from>
    <xdr:to>
      <xdr:col>71</xdr:col>
      <xdr:colOff>177800</xdr:colOff>
      <xdr:row>75</xdr:row>
      <xdr:rowOff>156225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004230"/>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46688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88761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1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35419</xdr:rowOff>
    </xdr:from>
    <xdr:to>
      <xdr:col>85</xdr:col>
      <xdr:colOff>177800</xdr:colOff>
      <xdr:row>75</xdr:row>
      <xdr:rowOff>137019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9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58296</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74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18284</xdr:rowOff>
    </xdr:from>
    <xdr:to>
      <xdr:col>81</xdr:col>
      <xdr:colOff>101600</xdr:colOff>
      <xdr:row>75</xdr:row>
      <xdr:rowOff>119884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87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136411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65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87452</xdr:rowOff>
    </xdr:from>
    <xdr:to>
      <xdr:col>76</xdr:col>
      <xdr:colOff>165100</xdr:colOff>
      <xdr:row>76</xdr:row>
      <xdr:rowOff>17602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34129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72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105425</xdr:rowOff>
    </xdr:from>
    <xdr:to>
      <xdr:col>72</xdr:col>
      <xdr:colOff>38100</xdr:colOff>
      <xdr:row>76</xdr:row>
      <xdr:rowOff>35575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6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52102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7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94680</xdr:rowOff>
    </xdr:from>
    <xdr:to>
      <xdr:col>67</xdr:col>
      <xdr:colOff>101600</xdr:colOff>
      <xdr:row>76</xdr:row>
      <xdr:rowOff>24829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534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41357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72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88613</xdr:rowOff>
    </xdr:from>
    <xdr:to>
      <xdr:col>85</xdr:col>
      <xdr:colOff>127000</xdr:colOff>
      <xdr:row>94</xdr:row>
      <xdr:rowOff>131601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204913"/>
          <a:ext cx="838200" cy="4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112332</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400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131601</xdr:rowOff>
    </xdr:from>
    <xdr:to>
      <xdr:col>81</xdr:col>
      <xdr:colOff>50800</xdr:colOff>
      <xdr:row>94</xdr:row>
      <xdr:rowOff>131618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247901"/>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97200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55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131618</xdr:rowOff>
    </xdr:from>
    <xdr:to>
      <xdr:col>76</xdr:col>
      <xdr:colOff>114300</xdr:colOff>
      <xdr:row>95</xdr:row>
      <xdr:rowOff>66663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247918"/>
          <a:ext cx="889000" cy="10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66663</xdr:rowOff>
    </xdr:from>
    <xdr:to>
      <xdr:col>71</xdr:col>
      <xdr:colOff>177800</xdr:colOff>
      <xdr:row>96</xdr:row>
      <xdr:rowOff>90391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354413"/>
          <a:ext cx="889000" cy="19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12760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4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151920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6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37813</xdr:rowOff>
    </xdr:from>
    <xdr:to>
      <xdr:col>85</xdr:col>
      <xdr:colOff>177800</xdr:colOff>
      <xdr:row>94</xdr:row>
      <xdr:rowOff>139413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15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60690</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00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80801</xdr:rowOff>
    </xdr:from>
    <xdr:to>
      <xdr:col>81</xdr:col>
      <xdr:colOff>101600</xdr:colOff>
      <xdr:row>95</xdr:row>
      <xdr:rowOff>10951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19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27478</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97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80818</xdr:rowOff>
    </xdr:from>
    <xdr:to>
      <xdr:col>76</xdr:col>
      <xdr:colOff>165100</xdr:colOff>
      <xdr:row>95</xdr:row>
      <xdr:rowOff>10968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1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27495</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97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15863</xdr:rowOff>
    </xdr:from>
    <xdr:to>
      <xdr:col>72</xdr:col>
      <xdr:colOff>38100</xdr:colOff>
      <xdr:row>95</xdr:row>
      <xdr:rowOff>117463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133990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39591</xdr:rowOff>
    </xdr:from>
    <xdr:to>
      <xdr:col>67</xdr:col>
      <xdr:colOff>101600</xdr:colOff>
      <xdr:row>96</xdr:row>
      <xdr:rowOff>141191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4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157718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7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81831</xdr:rowOff>
    </xdr:from>
    <xdr:to>
      <xdr:col>116</xdr:col>
      <xdr:colOff>63500</xdr:colOff>
      <xdr:row>37</xdr:row>
      <xdr:rowOff>66025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254031"/>
          <a:ext cx="838200" cy="1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15141</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30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81831</xdr:rowOff>
    </xdr:from>
    <xdr:to>
      <xdr:col>111</xdr:col>
      <xdr:colOff>177800</xdr:colOff>
      <xdr:row>37</xdr:row>
      <xdr:rowOff>154592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254031"/>
          <a:ext cx="889000" cy="2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37740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72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154592</xdr:rowOff>
    </xdr:from>
    <xdr:to>
      <xdr:col>107</xdr:col>
      <xdr:colOff>50800</xdr:colOff>
      <xdr:row>39</xdr:row>
      <xdr:rowOff>98160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6498242"/>
          <a:ext cx="889000" cy="28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44271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73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98160</xdr:rowOff>
    </xdr:from>
    <xdr:to>
      <xdr:col>102</xdr:col>
      <xdr:colOff>114300</xdr:colOff>
      <xdr:row>39</xdr:row>
      <xdr:rowOff>98585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8656300" y="6784710"/>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15225</xdr:rowOff>
    </xdr:from>
    <xdr:to>
      <xdr:col>116</xdr:col>
      <xdr:colOff>114300</xdr:colOff>
      <xdr:row>37</xdr:row>
      <xdr:rowOff>116825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35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38102</xdr:rowOff>
    </xdr:from>
    <xdr:ext cx="534377"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21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31031</xdr:rowOff>
    </xdr:from>
    <xdr:to>
      <xdr:col>112</xdr:col>
      <xdr:colOff>38100</xdr:colOff>
      <xdr:row>36</xdr:row>
      <xdr:rowOff>132631</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2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149158</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56111" y="59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103792</xdr:rowOff>
    </xdr:from>
    <xdr:to>
      <xdr:col>107</xdr:col>
      <xdr:colOff>101600</xdr:colOff>
      <xdr:row>38</xdr:row>
      <xdr:rowOff>33942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44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50469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22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47360</xdr:rowOff>
    </xdr:from>
    <xdr:to>
      <xdr:col>102</xdr:col>
      <xdr:colOff>165100</xdr:colOff>
      <xdr:row>39</xdr:row>
      <xdr:rowOff>148960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140087</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88333" y="6826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47785</xdr:rowOff>
    </xdr:from>
    <xdr:to>
      <xdr:col>98</xdr:col>
      <xdr:colOff>38100</xdr:colOff>
      <xdr:row>39</xdr:row>
      <xdr:rowOff>149385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73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140512</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827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118577</xdr:rowOff>
    </xdr:from>
    <xdr:to>
      <xdr:col>116</xdr:col>
      <xdr:colOff>63500</xdr:colOff>
      <xdr:row>57</xdr:row>
      <xdr:rowOff>120497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891227"/>
          <a:ext cx="8382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108292</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80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118577</xdr:rowOff>
    </xdr:from>
    <xdr:to>
      <xdr:col>111</xdr:col>
      <xdr:colOff>177800</xdr:colOff>
      <xdr:row>57</xdr:row>
      <xdr:rowOff>130876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89122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72173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113823</xdr:rowOff>
    </xdr:from>
    <xdr:to>
      <xdr:col>107</xdr:col>
      <xdr:colOff>50800</xdr:colOff>
      <xdr:row>57</xdr:row>
      <xdr:rowOff>130876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886473"/>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113823</xdr:rowOff>
    </xdr:from>
    <xdr:to>
      <xdr:col>102</xdr:col>
      <xdr:colOff>114300</xdr:colOff>
      <xdr:row>57</xdr:row>
      <xdr:rowOff>129367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886473"/>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69697</xdr:rowOff>
    </xdr:from>
    <xdr:to>
      <xdr:col>116</xdr:col>
      <xdr:colOff>114300</xdr:colOff>
      <xdr:row>57</xdr:row>
      <xdr:rowOff>171297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8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92574</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69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67777</xdr:rowOff>
    </xdr:from>
    <xdr:to>
      <xdr:col>112</xdr:col>
      <xdr:colOff>38100</xdr:colOff>
      <xdr:row>57</xdr:row>
      <xdr:rowOff>169377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84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1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80076</xdr:rowOff>
    </xdr:from>
    <xdr:to>
      <xdr:col>107</xdr:col>
      <xdr:colOff>101600</xdr:colOff>
      <xdr:row>58</xdr:row>
      <xdr:rowOff>10226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5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1353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4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63023</xdr:rowOff>
    </xdr:from>
    <xdr:to>
      <xdr:col>102</xdr:col>
      <xdr:colOff>165100</xdr:colOff>
      <xdr:row>57</xdr:row>
      <xdr:rowOff>164623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155750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78567</xdr:rowOff>
    </xdr:from>
    <xdr:to>
      <xdr:col>98</xdr:col>
      <xdr:colOff>38100</xdr:colOff>
      <xdr:row>58</xdr:row>
      <xdr:rowOff>8717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171294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4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146738</xdr:rowOff>
    </xdr:from>
    <xdr:to>
      <xdr:col>116</xdr:col>
      <xdr:colOff>63500</xdr:colOff>
      <xdr:row>76</xdr:row>
      <xdr:rowOff>155000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176938"/>
          <a:ext cx="8382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98486</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57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146738</xdr:rowOff>
    </xdr:from>
    <xdr:to>
      <xdr:col>111</xdr:col>
      <xdr:colOff>177800</xdr:colOff>
      <xdr:row>77</xdr:row>
      <xdr:rowOff>2801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76938"/>
          <a:ext cx="889000" cy="2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56228</xdr:rowOff>
    </xdr:from>
    <xdr:to>
      <xdr:col>107</xdr:col>
      <xdr:colOff>50800</xdr:colOff>
      <xdr:row>77</xdr:row>
      <xdr:rowOff>2801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086428"/>
          <a:ext cx="889000" cy="11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15705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56228</xdr:rowOff>
    </xdr:from>
    <xdr:to>
      <xdr:col>102</xdr:col>
      <xdr:colOff>114300</xdr:colOff>
      <xdr:row>76</xdr:row>
      <xdr:rowOff>81913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086428"/>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151092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131279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104200</xdr:rowOff>
    </xdr:from>
    <xdr:to>
      <xdr:col>116</xdr:col>
      <xdr:colOff>114300</xdr:colOff>
      <xdr:row>77</xdr:row>
      <xdr:rowOff>34350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13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82627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11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95938</xdr:rowOff>
    </xdr:from>
    <xdr:to>
      <xdr:col>112</xdr:col>
      <xdr:colOff>38100</xdr:colOff>
      <xdr:row>77</xdr:row>
      <xdr:rowOff>26088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17215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1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123451</xdr:rowOff>
    </xdr:from>
    <xdr:to>
      <xdr:col>107</xdr:col>
      <xdr:colOff>101600</xdr:colOff>
      <xdr:row>77</xdr:row>
      <xdr:rowOff>53601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44728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5428</xdr:rowOff>
    </xdr:from>
    <xdr:to>
      <xdr:col>102</xdr:col>
      <xdr:colOff>165100</xdr:colOff>
      <xdr:row>76</xdr:row>
      <xdr:rowOff>107028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123555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81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31113</xdr:rowOff>
    </xdr:from>
    <xdr:to>
      <xdr:col>98</xdr:col>
      <xdr:colOff>38100</xdr:colOff>
      <xdr:row>76</xdr:row>
      <xdr:rowOff>132713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06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123840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1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1,070,103</a:t>
          </a:r>
          <a:r>
            <a:rPr kumimoji="1" lang="ja-JP" altLang="ja-JP" sz="1100" b="0" i="0" baseline="0">
              <a:solidFill>
                <a:schemeClr val="dk1"/>
              </a:solidFill>
              <a:effectLst/>
              <a:latin typeface="+mn-lt"/>
              <a:ea typeface="+mn-ea"/>
              <a:cs typeface="+mn-cs"/>
            </a:rPr>
            <a:t>円となっている。人件費は、住民一人当たり</a:t>
          </a:r>
          <a:r>
            <a:rPr kumimoji="1" lang="en-US" altLang="ja-JP" sz="1100" b="0" i="0" baseline="0">
              <a:solidFill>
                <a:schemeClr val="dk1"/>
              </a:solidFill>
              <a:effectLst/>
              <a:latin typeface="+mn-lt"/>
              <a:ea typeface="+mn-ea"/>
              <a:cs typeface="+mn-cs"/>
            </a:rPr>
            <a:t>152,722</a:t>
          </a:r>
          <a:r>
            <a:rPr kumimoji="1" lang="ja-JP" altLang="ja-JP" sz="1100" b="0" i="0" baseline="0">
              <a:solidFill>
                <a:schemeClr val="dk1"/>
              </a:solidFill>
              <a:effectLst/>
              <a:latin typeface="+mn-lt"/>
              <a:ea typeface="+mn-ea"/>
              <a:cs typeface="+mn-cs"/>
            </a:rPr>
            <a:t>円となっており、類似団体内平均値と比較して</a:t>
          </a:r>
          <a:r>
            <a:rPr kumimoji="1" lang="en-US" altLang="ja-JP" sz="1100" b="0" i="0" baseline="0">
              <a:solidFill>
                <a:schemeClr val="dk1"/>
              </a:solidFill>
              <a:effectLst/>
              <a:latin typeface="+mn-lt"/>
              <a:ea typeface="+mn-ea"/>
              <a:cs typeface="+mn-cs"/>
            </a:rPr>
            <a:t>1.25</a:t>
          </a:r>
          <a:r>
            <a:rPr kumimoji="1" lang="ja-JP" altLang="ja-JP" sz="1100" b="0" i="0" baseline="0">
              <a:solidFill>
                <a:schemeClr val="dk1"/>
              </a:solidFill>
              <a:effectLst/>
              <a:latin typeface="+mn-lt"/>
              <a:ea typeface="+mn-ea"/>
              <a:cs typeface="+mn-cs"/>
            </a:rPr>
            <a:t>倍の数値を示している。町域が広く集落が点在しているため、支所・出張所を配置せざるを得ず、また小学校、保育園、こども園、幼稚園、公民館等の施設も多いことが人件費が大きな割合を占める要因となっている。今後、</a:t>
          </a:r>
          <a:r>
            <a:rPr kumimoji="1" lang="ja-JP" altLang="ja-JP" sz="1100">
              <a:solidFill>
                <a:schemeClr val="dk1"/>
              </a:solidFill>
              <a:effectLst/>
              <a:latin typeface="+mn-lt"/>
              <a:ea typeface="+mn-ea"/>
              <a:cs typeface="+mn-cs"/>
            </a:rPr>
            <a:t>職員数の抑制や効率的な事務・事業の執行、適正な人員配置を行うことで、人件費の</a:t>
          </a:r>
          <a:r>
            <a:rPr kumimoji="1" lang="ja-JP" altLang="ja-JP" sz="1100" b="0" i="0" baseline="0">
              <a:solidFill>
                <a:schemeClr val="dk1"/>
              </a:solidFill>
              <a:effectLst/>
              <a:latin typeface="+mn-lt"/>
              <a:ea typeface="+mn-ea"/>
              <a:cs typeface="+mn-cs"/>
            </a:rPr>
            <a:t>抑制に取り組む</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・物件費については、昨年度と比較し増加しており、デジタル田園都市国家構想推進事業に係る委託業務が主な要因となっている。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・補助費等については、昨年度と比較すると</a:t>
          </a:r>
          <a:r>
            <a:rPr kumimoji="1" lang="ja-JP" altLang="en-US" sz="1100" b="0" i="0" baseline="0">
              <a:solidFill>
                <a:schemeClr val="dk1"/>
              </a:solidFill>
              <a:effectLst/>
              <a:latin typeface="+mn-lt"/>
              <a:ea typeface="+mn-ea"/>
              <a:cs typeface="+mn-cs"/>
            </a:rPr>
            <a:t>ほぼ同値で推移しているが</a:t>
          </a:r>
          <a:r>
            <a:rPr kumimoji="1" lang="ja-JP" altLang="ja-JP" sz="1100" b="0" i="0" baseline="0">
              <a:solidFill>
                <a:schemeClr val="dk1"/>
              </a:solidFill>
              <a:effectLst/>
              <a:latin typeface="+mn-lt"/>
              <a:ea typeface="+mn-ea"/>
              <a:cs typeface="+mn-cs"/>
            </a:rPr>
            <a:t>、類似団体平均値よりも高くなっている。これは、農地維持関係の補助金、関係団体への補助金、交通体系維持のための補助金等によるものである。また、ふるさと納税制度を活用した米づくり農家応援事業も大きな要因となっている。公共交通の充実、農業の振興、若者の定住、雇用の確保等、喫緊の課題が山積しており、これらの補助費等の削減は難しいところであるが、必要性、緊急性を見極め、抑制と減少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岡山県吉備中央町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10,507
10,286
268.78
11,664,468
11,243,575
373,952
5,588,421
8,323,841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90932</xdr:rowOff>
    </xdr:from>
    <xdr:to>
      <xdr:col>24</xdr:col>
      <xdr:colOff>63500</xdr:colOff>
      <xdr:row>32</xdr:row>
      <xdr:rowOff>146939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77332"/>
          <a:ext cx="8382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58945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8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146939</xdr:rowOff>
    </xdr:from>
    <xdr:to>
      <xdr:col>19</xdr:col>
      <xdr:colOff>177800</xdr:colOff>
      <xdr:row>33</xdr:row>
      <xdr:rowOff>156464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3333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48658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89408</xdr:rowOff>
    </xdr:from>
    <xdr:to>
      <xdr:col>15</xdr:col>
      <xdr:colOff>50800</xdr:colOff>
      <xdr:row>33</xdr:row>
      <xdr:rowOff>156464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47258"/>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61993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89408</xdr:rowOff>
    </xdr:from>
    <xdr:to>
      <xdr:col>10</xdr:col>
      <xdr:colOff>114300</xdr:colOff>
      <xdr:row>34</xdr:row>
      <xdr:rowOff>7874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47258"/>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45991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64660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40132</xdr:rowOff>
    </xdr:from>
    <xdr:to>
      <xdr:col>24</xdr:col>
      <xdr:colOff>114300</xdr:colOff>
      <xdr:row>32</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96139</xdr:rowOff>
    </xdr:from>
    <xdr:to>
      <xdr:col>20</xdr:col>
      <xdr:colOff>38100</xdr:colOff>
      <xdr:row>33</xdr:row>
      <xdr:rowOff>26289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42816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105664</xdr:rowOff>
    </xdr:from>
    <xdr:to>
      <xdr:col>15</xdr:col>
      <xdr:colOff>101600</xdr:colOff>
      <xdr:row>34</xdr:row>
      <xdr:rowOff>35814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6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52341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3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38608</xdr:rowOff>
    </xdr:from>
    <xdr:to>
      <xdr:col>10</xdr:col>
      <xdr:colOff>165100</xdr:colOff>
      <xdr:row>33</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156735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128524</xdr:rowOff>
    </xdr:from>
    <xdr:to>
      <xdr:col>6</xdr:col>
      <xdr:colOff>38100</xdr:colOff>
      <xdr:row>34</xdr:row>
      <xdr:rowOff>58674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75201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6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107102</xdr:rowOff>
    </xdr:from>
    <xdr:to>
      <xdr:col>24</xdr:col>
      <xdr:colOff>63500</xdr:colOff>
      <xdr:row>55</xdr:row>
      <xdr:rowOff>125540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36852"/>
          <a:ext cx="838200" cy="1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138099</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9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12930</xdr:rowOff>
    </xdr:from>
    <xdr:to>
      <xdr:col>19</xdr:col>
      <xdr:colOff>177800</xdr:colOff>
      <xdr:row>55</xdr:row>
      <xdr:rowOff>125540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42680"/>
          <a:ext cx="889000" cy="1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149320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2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12930</xdr:rowOff>
    </xdr:from>
    <xdr:to>
      <xdr:col>15</xdr:col>
      <xdr:colOff>50800</xdr:colOff>
      <xdr:row>56</xdr:row>
      <xdr:rowOff>105176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42680"/>
          <a:ext cx="889000" cy="26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105176</xdr:rowOff>
    </xdr:from>
    <xdr:to>
      <xdr:col>10</xdr:col>
      <xdr:colOff>114300</xdr:colOff>
      <xdr:row>57</xdr:row>
      <xdr:rowOff>49056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06376"/>
          <a:ext cx="889000" cy="115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170204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146240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56302</xdr:rowOff>
    </xdr:from>
    <xdr:to>
      <xdr:col>24</xdr:col>
      <xdr:colOff>114300</xdr:colOff>
      <xdr:row>55</xdr:row>
      <xdr:rowOff>157902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79179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3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74740</xdr:rowOff>
    </xdr:from>
    <xdr:to>
      <xdr:col>20</xdr:col>
      <xdr:colOff>38100</xdr:colOff>
      <xdr:row>56</xdr:row>
      <xdr:rowOff>4890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0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21417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7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133580</xdr:rowOff>
    </xdr:from>
    <xdr:to>
      <xdr:col>15</xdr:col>
      <xdr:colOff>101600</xdr:colOff>
      <xdr:row>55</xdr:row>
      <xdr:rowOff>63730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9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80257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6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54376</xdr:rowOff>
    </xdr:from>
    <xdr:to>
      <xdr:col>10</xdr:col>
      <xdr:colOff>165100</xdr:colOff>
      <xdr:row>56</xdr:row>
      <xdr:rowOff>155976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5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169706</xdr:rowOff>
    </xdr:from>
    <xdr:to>
      <xdr:col>6</xdr:col>
      <xdr:colOff>38100</xdr:colOff>
      <xdr:row>57</xdr:row>
      <xdr:rowOff>99856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116383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4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109938</xdr:rowOff>
    </xdr:from>
    <xdr:to>
      <xdr:col>24</xdr:col>
      <xdr:colOff>63500</xdr:colOff>
      <xdr:row>72</xdr:row>
      <xdr:rowOff>145295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54338"/>
          <a:ext cx="8382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154891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109938</xdr:rowOff>
    </xdr:from>
    <xdr:to>
      <xdr:col>19</xdr:col>
      <xdr:colOff>177800</xdr:colOff>
      <xdr:row>74</xdr:row>
      <xdr:rowOff>47716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54338"/>
          <a:ext cx="889000" cy="2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34409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2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47716</xdr:rowOff>
    </xdr:from>
    <xdr:to>
      <xdr:col>15</xdr:col>
      <xdr:colOff>50800</xdr:colOff>
      <xdr:row>74</xdr:row>
      <xdr:rowOff>154439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35016"/>
          <a:ext cx="889000" cy="10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161075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154439</xdr:rowOff>
    </xdr:from>
    <xdr:to>
      <xdr:col>10</xdr:col>
      <xdr:colOff>114300</xdr:colOff>
      <xdr:row>75</xdr:row>
      <xdr:rowOff>87982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41739"/>
          <a:ext cx="889000" cy="10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92789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162577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94495</xdr:rowOff>
    </xdr:from>
    <xdr:to>
      <xdr:col>24</xdr:col>
      <xdr:colOff>114300</xdr:colOff>
      <xdr:row>73</xdr:row>
      <xdr:rowOff>24645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117372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9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59138</xdr:rowOff>
    </xdr:from>
    <xdr:to>
      <xdr:col>20</xdr:col>
      <xdr:colOff>38100</xdr:colOff>
      <xdr:row>72</xdr:row>
      <xdr:rowOff>160738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5815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7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168366</xdr:rowOff>
    </xdr:from>
    <xdr:to>
      <xdr:col>15</xdr:col>
      <xdr:colOff>101600</xdr:colOff>
      <xdr:row>74</xdr:row>
      <xdr:rowOff>98516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115043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59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103639</xdr:rowOff>
    </xdr:from>
    <xdr:to>
      <xdr:col>10</xdr:col>
      <xdr:colOff>165100</xdr:colOff>
      <xdr:row>75</xdr:row>
      <xdr:rowOff>33789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9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50316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6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37182</xdr:rowOff>
    </xdr:from>
    <xdr:to>
      <xdr:col>6</xdr:col>
      <xdr:colOff>38100</xdr:colOff>
      <xdr:row>75</xdr:row>
      <xdr:rowOff>138782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9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155309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7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41005</xdr:rowOff>
    </xdr:from>
    <xdr:to>
      <xdr:col>24</xdr:col>
      <xdr:colOff>63500</xdr:colOff>
      <xdr:row>95</xdr:row>
      <xdr:rowOff>85865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28755"/>
          <a:ext cx="8382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2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41005</xdr:rowOff>
    </xdr:from>
    <xdr:to>
      <xdr:col>19</xdr:col>
      <xdr:colOff>177800</xdr:colOff>
      <xdr:row>96</xdr:row>
      <xdr:rowOff>80158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28755"/>
          <a:ext cx="889000" cy="21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96550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67233</xdr:rowOff>
    </xdr:from>
    <xdr:to>
      <xdr:col>15</xdr:col>
      <xdr:colOff>50800</xdr:colOff>
      <xdr:row>96</xdr:row>
      <xdr:rowOff>80158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26433"/>
          <a:ext cx="889000" cy="1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39170</xdr:rowOff>
    </xdr:from>
    <xdr:to>
      <xdr:col>10</xdr:col>
      <xdr:colOff>114300</xdr:colOff>
      <xdr:row>96</xdr:row>
      <xdr:rowOff>67233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498370"/>
          <a:ext cx="889000" cy="2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126689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149241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35065</xdr:rowOff>
    </xdr:from>
    <xdr:to>
      <xdr:col>24</xdr:col>
      <xdr:colOff>114300</xdr:colOff>
      <xdr:row>95</xdr:row>
      <xdr:rowOff>136665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13492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0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161655</xdr:rowOff>
    </xdr:from>
    <xdr:to>
      <xdr:col>20</xdr:col>
      <xdr:colOff>38100</xdr:colOff>
      <xdr:row>95</xdr:row>
      <xdr:rowOff>91805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7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108332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5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29358</xdr:rowOff>
    </xdr:from>
    <xdr:to>
      <xdr:col>15</xdr:col>
      <xdr:colOff>101600</xdr:colOff>
      <xdr:row>96</xdr:row>
      <xdr:rowOff>130958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8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122085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16433</xdr:rowOff>
    </xdr:from>
    <xdr:to>
      <xdr:col>10</xdr:col>
      <xdr:colOff>165100</xdr:colOff>
      <xdr:row>96</xdr:row>
      <xdr:rowOff>118033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109160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159820</xdr:rowOff>
    </xdr:from>
    <xdr:to>
      <xdr:col>6</xdr:col>
      <xdr:colOff>38100</xdr:colOff>
      <xdr:row>96</xdr:row>
      <xdr:rowOff>89970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4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106497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2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158750</xdr:rowOff>
    </xdr:from>
    <xdr:to>
      <xdr:col>55</xdr:col>
      <xdr:colOff>0</xdr:colOff>
      <xdr:row>38</xdr:row>
      <xdr:rowOff>159703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73850"/>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149606</xdr:rowOff>
    </xdr:from>
    <xdr:to>
      <xdr:col>50</xdr:col>
      <xdr:colOff>114300</xdr:colOff>
      <xdr:row>38</xdr:row>
      <xdr:rowOff>159703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64706"/>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149606</xdr:rowOff>
    </xdr:from>
    <xdr:to>
      <xdr:col>45</xdr:col>
      <xdr:colOff>177800</xdr:colOff>
      <xdr:row>38</xdr:row>
      <xdr:rowOff>151702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64706"/>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151702</xdr:rowOff>
    </xdr:from>
    <xdr:to>
      <xdr:col>41</xdr:col>
      <xdr:colOff>50800</xdr:colOff>
      <xdr:row>38</xdr:row>
      <xdr:rowOff>156655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6680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107950</xdr:rowOff>
    </xdr:from>
    <xdr:to>
      <xdr:col>55</xdr:col>
      <xdr:colOff>50800</xdr:colOff>
      <xdr:row>39</xdr:row>
      <xdr:rowOff>38100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47706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2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108903</xdr:rowOff>
    </xdr:from>
    <xdr:to>
      <xdr:col>50</xdr:col>
      <xdr:colOff>165100</xdr:colOff>
      <xdr:row>39</xdr:row>
      <xdr:rowOff>39053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30180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1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98806</xdr:rowOff>
    </xdr:from>
    <xdr:to>
      <xdr:col>46</xdr:col>
      <xdr:colOff>38100</xdr:colOff>
      <xdr:row>39</xdr:row>
      <xdr:rowOff>28956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20083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100902</xdr:rowOff>
    </xdr:from>
    <xdr:to>
      <xdr:col>41</xdr:col>
      <xdr:colOff>101600</xdr:colOff>
      <xdr:row>39</xdr:row>
      <xdr:rowOff>31052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1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22179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08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105855</xdr:rowOff>
    </xdr:from>
    <xdr:to>
      <xdr:col>36</xdr:col>
      <xdr:colOff>165100</xdr:colOff>
      <xdr:row>39</xdr:row>
      <xdr:rowOff>36005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27132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13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122194</xdr:rowOff>
    </xdr:from>
    <xdr:to>
      <xdr:col>55</xdr:col>
      <xdr:colOff>0</xdr:colOff>
      <xdr:row>55</xdr:row>
      <xdr:rowOff>170310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51944"/>
          <a:ext cx="838200" cy="4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65078</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66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151080</xdr:rowOff>
    </xdr:from>
    <xdr:to>
      <xdr:col>50</xdr:col>
      <xdr:colOff>114300</xdr:colOff>
      <xdr:row>55</xdr:row>
      <xdr:rowOff>170310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580830"/>
          <a:ext cx="889000" cy="1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22106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151080</xdr:rowOff>
    </xdr:from>
    <xdr:to>
      <xdr:col>45</xdr:col>
      <xdr:colOff>177800</xdr:colOff>
      <xdr:row>56</xdr:row>
      <xdr:rowOff>3482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80830"/>
          <a:ext cx="889000" cy="2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24373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1059</xdr:rowOff>
    </xdr:from>
    <xdr:to>
      <xdr:col>41</xdr:col>
      <xdr:colOff>50800</xdr:colOff>
      <xdr:row>56</xdr:row>
      <xdr:rowOff>3482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602259"/>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25228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71394</xdr:rowOff>
    </xdr:from>
    <xdr:to>
      <xdr:col>55</xdr:col>
      <xdr:colOff>50800</xdr:colOff>
      <xdr:row>56</xdr:row>
      <xdr:rowOff>1544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5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94271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35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119510</xdr:rowOff>
    </xdr:from>
    <xdr:to>
      <xdr:col>50</xdr:col>
      <xdr:colOff>165100</xdr:colOff>
      <xdr:row>56</xdr:row>
      <xdr:rowOff>49660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66187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32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100280</xdr:rowOff>
    </xdr:from>
    <xdr:to>
      <xdr:col>46</xdr:col>
      <xdr:colOff>38100</xdr:colOff>
      <xdr:row>56</xdr:row>
      <xdr:rowOff>30430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46957</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0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124132</xdr:rowOff>
    </xdr:from>
    <xdr:to>
      <xdr:col>41</xdr:col>
      <xdr:colOff>101600</xdr:colOff>
      <xdr:row>56</xdr:row>
      <xdr:rowOff>54282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5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70809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32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121709</xdr:rowOff>
    </xdr:from>
    <xdr:to>
      <xdr:col>36</xdr:col>
      <xdr:colOff>165100</xdr:colOff>
      <xdr:row>56</xdr:row>
      <xdr:rowOff>51859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68386</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32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66315</xdr:rowOff>
    </xdr:from>
    <xdr:to>
      <xdr:col>55</xdr:col>
      <xdr:colOff>0</xdr:colOff>
      <xdr:row>78</xdr:row>
      <xdr:rowOff>73048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39415"/>
          <a:ext cx="838200" cy="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49124</xdr:rowOff>
    </xdr:from>
    <xdr:to>
      <xdr:col>50</xdr:col>
      <xdr:colOff>114300</xdr:colOff>
      <xdr:row>78</xdr:row>
      <xdr:rowOff>66315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22224"/>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49124</xdr:rowOff>
    </xdr:from>
    <xdr:to>
      <xdr:col>45</xdr:col>
      <xdr:colOff>177800</xdr:colOff>
      <xdr:row>78</xdr:row>
      <xdr:rowOff>103746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22224"/>
          <a:ext cx="889000" cy="5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106112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103746</xdr:rowOff>
    </xdr:from>
    <xdr:to>
      <xdr:col>41</xdr:col>
      <xdr:colOff>50800</xdr:colOff>
      <xdr:row>78</xdr:row>
      <xdr:rowOff>119115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76846"/>
          <a:ext cx="8890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151959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166929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22248</xdr:rowOff>
    </xdr:from>
    <xdr:to>
      <xdr:col>55</xdr:col>
      <xdr:colOff>50800</xdr:colOff>
      <xdr:row>78</xdr:row>
      <xdr:rowOff>123848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124980</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15515</xdr:rowOff>
    </xdr:from>
    <xdr:to>
      <xdr:col>50</xdr:col>
      <xdr:colOff>165100</xdr:colOff>
      <xdr:row>78</xdr:row>
      <xdr:rowOff>117115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8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108242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169774</xdr:rowOff>
    </xdr:from>
    <xdr:to>
      <xdr:col>46</xdr:col>
      <xdr:colOff>38100</xdr:colOff>
      <xdr:row>78</xdr:row>
      <xdr:rowOff>99924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91051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46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52946</xdr:rowOff>
    </xdr:from>
    <xdr:to>
      <xdr:col>41</xdr:col>
      <xdr:colOff>101600</xdr:colOff>
      <xdr:row>78</xdr:row>
      <xdr:rowOff>154546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171073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68315</xdr:rowOff>
    </xdr:from>
    <xdr:to>
      <xdr:col>36</xdr:col>
      <xdr:colOff>165100</xdr:colOff>
      <xdr:row>78</xdr:row>
      <xdr:rowOff>169915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14992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1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107826</xdr:rowOff>
    </xdr:from>
    <xdr:to>
      <xdr:col>55</xdr:col>
      <xdr:colOff>0</xdr:colOff>
      <xdr:row>96</xdr:row>
      <xdr:rowOff>147473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567026"/>
          <a:ext cx="838200" cy="3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64915</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106736</xdr:rowOff>
    </xdr:from>
    <xdr:to>
      <xdr:col>50</xdr:col>
      <xdr:colOff>114300</xdr:colOff>
      <xdr:row>96</xdr:row>
      <xdr:rowOff>107826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565936"/>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37965</xdr:rowOff>
    </xdr:from>
    <xdr:to>
      <xdr:col>45</xdr:col>
      <xdr:colOff>177800</xdr:colOff>
      <xdr:row>96</xdr:row>
      <xdr:rowOff>106736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97165"/>
          <a:ext cx="8890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37965</xdr:rowOff>
    </xdr:from>
    <xdr:to>
      <xdr:col>41</xdr:col>
      <xdr:colOff>50800</xdr:colOff>
      <xdr:row>97</xdr:row>
      <xdr:rowOff>114317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97165"/>
          <a:ext cx="889000" cy="24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96673</xdr:rowOff>
    </xdr:from>
    <xdr:to>
      <xdr:col>55</xdr:col>
      <xdr:colOff>50800</xdr:colOff>
      <xdr:row>97</xdr:row>
      <xdr:rowOff>26823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75100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57026</xdr:rowOff>
    </xdr:from>
    <xdr:to>
      <xdr:col>50</xdr:col>
      <xdr:colOff>165100</xdr:colOff>
      <xdr:row>96</xdr:row>
      <xdr:rowOff>158626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1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149753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55936</xdr:rowOff>
    </xdr:from>
    <xdr:to>
      <xdr:col>46</xdr:col>
      <xdr:colOff>38100</xdr:colOff>
      <xdr:row>96</xdr:row>
      <xdr:rowOff>157536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148663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158615</xdr:rowOff>
    </xdr:from>
    <xdr:to>
      <xdr:col>41</xdr:col>
      <xdr:colOff>101600</xdr:colOff>
      <xdr:row>96</xdr:row>
      <xdr:rowOff>88765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4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79892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53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63517</xdr:rowOff>
    </xdr:from>
    <xdr:to>
      <xdr:col>36</xdr:col>
      <xdr:colOff>165100</xdr:colOff>
      <xdr:row>97</xdr:row>
      <xdr:rowOff>165117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9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156244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8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154856</xdr:rowOff>
    </xdr:from>
    <xdr:to>
      <xdr:col>85</xdr:col>
      <xdr:colOff>127000</xdr:colOff>
      <xdr:row>37</xdr:row>
      <xdr:rowOff>53952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27056"/>
          <a:ext cx="838200" cy="7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105709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7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322</xdr:rowOff>
    </xdr:from>
    <xdr:to>
      <xdr:col>81</xdr:col>
      <xdr:colOff>50800</xdr:colOff>
      <xdr:row>37</xdr:row>
      <xdr:rowOff>53952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43972"/>
          <a:ext cx="8890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48104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322</xdr:rowOff>
    </xdr:from>
    <xdr:to>
      <xdr:col>76</xdr:col>
      <xdr:colOff>114300</xdr:colOff>
      <xdr:row>37</xdr:row>
      <xdr:rowOff>141917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43972"/>
          <a:ext cx="889000" cy="14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108729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3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141917</xdr:rowOff>
    </xdr:from>
    <xdr:to>
      <xdr:col>71</xdr:col>
      <xdr:colOff>177800</xdr:colOff>
      <xdr:row>38</xdr:row>
      <xdr:rowOff>24943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5567"/>
          <a:ext cx="889000" cy="5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145282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116981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104056</xdr:rowOff>
    </xdr:from>
    <xdr:to>
      <xdr:col>85</xdr:col>
      <xdr:colOff>177800</xdr:colOff>
      <xdr:row>37</xdr:row>
      <xdr:rowOff>34206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126933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3152</xdr:rowOff>
    </xdr:from>
    <xdr:to>
      <xdr:col>81</xdr:col>
      <xdr:colOff>101600</xdr:colOff>
      <xdr:row>37</xdr:row>
      <xdr:rowOff>104752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95879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3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120972</xdr:rowOff>
    </xdr:from>
    <xdr:to>
      <xdr:col>76</xdr:col>
      <xdr:colOff>165100</xdr:colOff>
      <xdr:row>37</xdr:row>
      <xdr:rowOff>51122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42249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91117</xdr:rowOff>
    </xdr:from>
    <xdr:to>
      <xdr:col>72</xdr:col>
      <xdr:colOff>38100</xdr:colOff>
      <xdr:row>38</xdr:row>
      <xdr:rowOff>21267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12395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145593</xdr:rowOff>
    </xdr:from>
    <xdr:to>
      <xdr:col>67</xdr:col>
      <xdr:colOff>101600</xdr:colOff>
      <xdr:row>38</xdr:row>
      <xdr:rowOff>75743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66870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53822</xdr:rowOff>
    </xdr:from>
    <xdr:to>
      <xdr:col>85</xdr:col>
      <xdr:colOff>127000</xdr:colOff>
      <xdr:row>56</xdr:row>
      <xdr:rowOff>144980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55022"/>
          <a:ext cx="8382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159877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89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138023</xdr:rowOff>
    </xdr:from>
    <xdr:to>
      <xdr:col>81</xdr:col>
      <xdr:colOff>50800</xdr:colOff>
      <xdr:row>56</xdr:row>
      <xdr:rowOff>144980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396323"/>
          <a:ext cx="889000" cy="3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138023</xdr:rowOff>
    </xdr:from>
    <xdr:to>
      <xdr:col>76</xdr:col>
      <xdr:colOff>114300</xdr:colOff>
      <xdr:row>56</xdr:row>
      <xdr:rowOff>164606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96323"/>
          <a:ext cx="889000" cy="36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124466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2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164606</xdr:rowOff>
    </xdr:from>
    <xdr:to>
      <xdr:col>71</xdr:col>
      <xdr:colOff>177800</xdr:colOff>
      <xdr:row>57</xdr:row>
      <xdr:rowOff>130632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5806"/>
          <a:ext cx="889000" cy="13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43208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19553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3022</xdr:rowOff>
    </xdr:from>
    <xdr:to>
      <xdr:col>85</xdr:col>
      <xdr:colOff>177800</xdr:colOff>
      <xdr:row>56</xdr:row>
      <xdr:rowOff>104622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25899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45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94180</xdr:rowOff>
    </xdr:from>
    <xdr:to>
      <xdr:col>81</xdr:col>
      <xdr:colOff>101600</xdr:colOff>
      <xdr:row>57</xdr:row>
      <xdr:rowOff>24330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9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15457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8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87223</xdr:rowOff>
    </xdr:from>
    <xdr:to>
      <xdr:col>76</xdr:col>
      <xdr:colOff>165100</xdr:colOff>
      <xdr:row>55</xdr:row>
      <xdr:rowOff>17373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3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33900</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12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113806</xdr:rowOff>
    </xdr:from>
    <xdr:to>
      <xdr:col>72</xdr:col>
      <xdr:colOff>38100</xdr:colOff>
      <xdr:row>57</xdr:row>
      <xdr:rowOff>43956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35083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79832</xdr:rowOff>
    </xdr:from>
    <xdr:to>
      <xdr:col>67</xdr:col>
      <xdr:colOff>101600</xdr:colOff>
      <xdr:row>58</xdr:row>
      <xdr:rowOff>9982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67216</xdr:rowOff>
    </xdr:from>
    <xdr:to>
      <xdr:col>85</xdr:col>
      <xdr:colOff>127000</xdr:colOff>
      <xdr:row>78</xdr:row>
      <xdr:rowOff>80995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40316"/>
          <a:ext cx="838200" cy="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120827</xdr:rowOff>
    </xdr:from>
    <xdr:to>
      <xdr:col>81</xdr:col>
      <xdr:colOff>50800</xdr:colOff>
      <xdr:row>78</xdr:row>
      <xdr:rowOff>67216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22477"/>
          <a:ext cx="889000" cy="11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87295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1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126597</xdr:rowOff>
    </xdr:from>
    <xdr:to>
      <xdr:col>76</xdr:col>
      <xdr:colOff>114300</xdr:colOff>
      <xdr:row>77</xdr:row>
      <xdr:rowOff>120827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156797"/>
          <a:ext cx="889000" cy="16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54553</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4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70444</xdr:rowOff>
    </xdr:from>
    <xdr:to>
      <xdr:col>71</xdr:col>
      <xdr:colOff>177800</xdr:colOff>
      <xdr:row>76</xdr:row>
      <xdr:rowOff>126597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100644"/>
          <a:ext cx="889000" cy="5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31858</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40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89474</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46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30195</xdr:rowOff>
    </xdr:from>
    <xdr:to>
      <xdr:col>85</xdr:col>
      <xdr:colOff>177800</xdr:colOff>
      <xdr:row>78</xdr:row>
      <xdr:rowOff>131795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129963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3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16416</xdr:rowOff>
    </xdr:from>
    <xdr:to>
      <xdr:col>81</xdr:col>
      <xdr:colOff>101600</xdr:colOff>
      <xdr:row>78</xdr:row>
      <xdr:rowOff>118016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8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109143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70027</xdr:rowOff>
    </xdr:from>
    <xdr:to>
      <xdr:col>76</xdr:col>
      <xdr:colOff>165100</xdr:colOff>
      <xdr:row>78</xdr:row>
      <xdr:rowOff>177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2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16704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30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75797</xdr:rowOff>
    </xdr:from>
    <xdr:to>
      <xdr:col>72</xdr:col>
      <xdr:colOff>38100</xdr:colOff>
      <xdr:row>77</xdr:row>
      <xdr:rowOff>5947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1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22474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8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19644</xdr:rowOff>
    </xdr:from>
    <xdr:to>
      <xdr:col>67</xdr:col>
      <xdr:colOff>101600</xdr:colOff>
      <xdr:row>76</xdr:row>
      <xdr:rowOff>121244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04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137770</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82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69084</xdr:rowOff>
    </xdr:from>
    <xdr:to>
      <xdr:col>85</xdr:col>
      <xdr:colOff>127000</xdr:colOff>
      <xdr:row>95</xdr:row>
      <xdr:rowOff>86218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356834"/>
          <a:ext cx="838200" cy="1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123237</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10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69084</xdr:rowOff>
    </xdr:from>
    <xdr:to>
      <xdr:col>81</xdr:col>
      <xdr:colOff>50800</xdr:colOff>
      <xdr:row>95</xdr:row>
      <xdr:rowOff>138252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356834"/>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76950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138252</xdr:rowOff>
    </xdr:from>
    <xdr:to>
      <xdr:col>76</xdr:col>
      <xdr:colOff>114300</xdr:colOff>
      <xdr:row>95</xdr:row>
      <xdr:rowOff>156225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426002"/>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104818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145481</xdr:rowOff>
    </xdr:from>
    <xdr:to>
      <xdr:col>71</xdr:col>
      <xdr:colOff>177800</xdr:colOff>
      <xdr:row>95</xdr:row>
      <xdr:rowOff>156225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433231"/>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46502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88630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54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35418</xdr:rowOff>
    </xdr:from>
    <xdr:to>
      <xdr:col>85</xdr:col>
      <xdr:colOff>177800</xdr:colOff>
      <xdr:row>95</xdr:row>
      <xdr:rowOff>137018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2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58295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17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18284</xdr:rowOff>
    </xdr:from>
    <xdr:to>
      <xdr:col>81</xdr:col>
      <xdr:colOff>101600</xdr:colOff>
      <xdr:row>95</xdr:row>
      <xdr:rowOff>119884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136411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08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87452</xdr:rowOff>
    </xdr:from>
    <xdr:to>
      <xdr:col>76</xdr:col>
      <xdr:colOff>165100</xdr:colOff>
      <xdr:row>96</xdr:row>
      <xdr:rowOff>17602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3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34129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15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105425</xdr:rowOff>
    </xdr:from>
    <xdr:to>
      <xdr:col>72</xdr:col>
      <xdr:colOff>38100</xdr:colOff>
      <xdr:row>96</xdr:row>
      <xdr:rowOff>35575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39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52102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16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94681</xdr:rowOff>
    </xdr:from>
    <xdr:to>
      <xdr:col>67</xdr:col>
      <xdr:colOff>101600</xdr:colOff>
      <xdr:row>96</xdr:row>
      <xdr:rowOff>24831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38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41358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15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a:t>
          </a:r>
          <a:r>
            <a:rPr kumimoji="1" lang="ja-JP" altLang="en-US" sz="1100">
              <a:solidFill>
                <a:schemeClr val="dk1"/>
              </a:solidFill>
              <a:effectLst/>
              <a:latin typeface="+mn-lt"/>
              <a:ea typeface="+mn-ea"/>
              <a:cs typeface="+mn-cs"/>
            </a:rPr>
            <a:t>デジタル田園都市国家構想推進交付金事業、デジタル田園都市国家構想推進事業、伝送路同軸ケーブル撤去工事</a:t>
          </a:r>
          <a:r>
            <a:rPr kumimoji="1" lang="ja-JP" altLang="ja-JP" sz="1100">
              <a:solidFill>
                <a:schemeClr val="dk1"/>
              </a:solidFill>
              <a:effectLst/>
              <a:latin typeface="+mn-lt"/>
              <a:ea typeface="+mn-ea"/>
              <a:cs typeface="+mn-cs"/>
            </a:rPr>
            <a:t>の実施により類似団体よりも高い指数となっている。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・民生費については、臨時特別支援補助金や子育て世帯への臨時特別給付金の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要因となっている</a:t>
          </a:r>
          <a:r>
            <a:rPr kumimoji="1" lang="ja-JP" altLang="en-US" sz="1100">
              <a:solidFill>
                <a:schemeClr val="dk1"/>
              </a:solidFill>
              <a:effectLst/>
              <a:latin typeface="+mn-lt"/>
              <a:ea typeface="+mn-ea"/>
              <a:cs typeface="+mn-cs"/>
            </a:rPr>
            <a:t>が、電力・ガス食料品等価格高騰緊急支援給付金事業もあり、大きく減少はしていない</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・衛生費については、新型コロナウイルスワクチン接種体制確保事業の</a:t>
          </a:r>
          <a:r>
            <a:rPr kumimoji="1" lang="ja-JP" altLang="en-US" sz="1100">
              <a:solidFill>
                <a:schemeClr val="dk1"/>
              </a:solidFill>
              <a:effectLst/>
              <a:latin typeface="+mn-lt"/>
              <a:ea typeface="+mn-ea"/>
              <a:cs typeface="+mn-cs"/>
            </a:rPr>
            <a:t>規模縮小</a:t>
          </a:r>
          <a:r>
            <a:rPr kumimoji="1" lang="ja-JP" altLang="ja-JP" sz="1100">
              <a:solidFill>
                <a:schemeClr val="dk1"/>
              </a:solidFill>
              <a:effectLst/>
              <a:latin typeface="+mn-lt"/>
              <a:ea typeface="+mn-ea"/>
              <a:cs typeface="+mn-cs"/>
            </a:rPr>
            <a:t>が主な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要因となっている。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・教育費については、小学校統合にかかる施設改修工事、給食費無償が主な増加要因となっている。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・公債費については、住民一人当たり</a:t>
          </a:r>
          <a:r>
            <a:rPr kumimoji="1" lang="en-US" altLang="ja-JP" sz="1100">
              <a:solidFill>
                <a:schemeClr val="dk1"/>
              </a:solidFill>
              <a:effectLst/>
              <a:latin typeface="+mn-lt"/>
              <a:ea typeface="+mn-ea"/>
              <a:cs typeface="+mn-cs"/>
            </a:rPr>
            <a:t>94,163</a:t>
          </a:r>
          <a:r>
            <a:rPr kumimoji="1" lang="ja-JP" altLang="ja-JP" sz="1100">
              <a:solidFill>
                <a:schemeClr val="dk1"/>
              </a:solidFill>
              <a:effectLst/>
              <a:latin typeface="+mn-lt"/>
              <a:ea typeface="+mn-ea"/>
              <a:cs typeface="+mn-cs"/>
            </a:rPr>
            <a:t>円となっており、類似団体平均より高いのは、平成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年度の認定こども園整備工事や町道改良工事等で借り入れた過疎対策事業債の元金償還が始まっ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ことが主な要因となっている。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標準財政規模に対する財政調整基金の割合は</a:t>
          </a:r>
          <a:r>
            <a:rPr kumimoji="1" lang="en-US" altLang="ja-JP" sz="1100">
              <a:solidFill>
                <a:schemeClr val="dk1"/>
              </a:solidFill>
              <a:effectLst/>
              <a:latin typeface="+mn-lt"/>
              <a:ea typeface="+mn-ea"/>
              <a:cs typeface="+mn-cs"/>
            </a:rPr>
            <a:t>48.10</a:t>
          </a:r>
          <a:r>
            <a:rPr kumimoji="1" lang="ja-JP" altLang="ja-JP" sz="1100">
              <a:solidFill>
                <a:schemeClr val="dk1"/>
              </a:solidFill>
              <a:effectLst/>
              <a:latin typeface="+mn-lt"/>
              <a:ea typeface="+mn-ea"/>
              <a:cs typeface="+mn-cs"/>
            </a:rPr>
            <a:t>％となっており、前年度から</a:t>
          </a:r>
          <a:r>
            <a:rPr kumimoji="1" lang="en-US" altLang="ja-JP" sz="1100">
              <a:solidFill>
                <a:schemeClr val="dk1"/>
              </a:solidFill>
              <a:effectLst/>
              <a:latin typeface="+mn-lt"/>
              <a:ea typeface="+mn-ea"/>
              <a:cs typeface="+mn-cs"/>
            </a:rPr>
            <a:t>7.68</a:t>
          </a:r>
          <a:r>
            <a:rPr kumimoji="1" lang="ja-JP" altLang="ja-JP" sz="1100">
              <a:solidFill>
                <a:schemeClr val="dk1"/>
              </a:solidFill>
              <a:effectLst/>
              <a:latin typeface="+mn-lt"/>
              <a:ea typeface="+mn-ea"/>
              <a:cs typeface="+mn-cs"/>
            </a:rPr>
            <a:t>％増加している。これは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取崩額よりも積立額が多くなったため基金残高が増加したことによる。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岡山県吉備中央町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年度においては、全ての会計で赤字額は生じていないが、一般会計から各会計への繰出金は依然として減らず、一般会計の負担は大きいものとなっている。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今後、繰出対象会計の収入確保等により、一般会計の繰出金を減少させていくよう努める。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6815_&#21513;&#20633;&#20013;&#22830;&#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21.2</v>
          </cell>
          <cell r="BX51">
            <v>18.600000000000001</v>
          </cell>
          <cell r="CF51">
            <v>13</v>
          </cell>
        </row>
        <row r="53">
          <cell r="BP53">
            <v>62.7</v>
          </cell>
          <cell r="BX53">
            <v>64.599999999999994</v>
          </cell>
          <cell r="CF53">
            <v>66.599999999999994</v>
          </cell>
          <cell r="CN53">
            <v>68.599999999999994</v>
          </cell>
          <cell r="CV53">
            <v>70.5</v>
          </cell>
        </row>
        <row r="55">
          <cell r="AN55" t="str">
            <v>類似団体内平均値</v>
          </cell>
          <cell r="BP55">
            <v>48.4</v>
          </cell>
          <cell r="BX55">
            <v>43</v>
          </cell>
          <cell r="CF55">
            <v>32.4</v>
          </cell>
          <cell r="CN55">
            <v>20</v>
          </cell>
          <cell r="CV55">
            <v>7.4</v>
          </cell>
        </row>
        <row r="57">
          <cell r="BP57">
            <v>61.8</v>
          </cell>
          <cell r="BX57">
            <v>62.8</v>
          </cell>
          <cell r="CF57">
            <v>64.2</v>
          </cell>
          <cell r="CN57">
            <v>67</v>
          </cell>
          <cell r="CV57">
            <v>67.8</v>
          </cell>
        </row>
        <row r="72">
          <cell r="BP72" t="str">
            <v>H30</v>
          </cell>
          <cell r="BX72" t="str">
            <v>R01</v>
          </cell>
          <cell r="CF72" t="str">
            <v>R02</v>
          </cell>
          <cell r="CN72" t="str">
            <v>R03</v>
          </cell>
          <cell r="CV72" t="str">
            <v>R04</v>
          </cell>
        </row>
        <row r="73">
          <cell r="AN73" t="str">
            <v>当該団体値</v>
          </cell>
          <cell r="BP73">
            <v>21.2</v>
          </cell>
          <cell r="BX73">
            <v>18.600000000000001</v>
          </cell>
          <cell r="CF73">
            <v>13</v>
          </cell>
        </row>
        <row r="75">
          <cell r="BP75">
            <v>9.6999999999999993</v>
          </cell>
          <cell r="BX75">
            <v>8.8000000000000007</v>
          </cell>
          <cell r="CF75">
            <v>8.1</v>
          </cell>
          <cell r="CN75">
            <v>8.3000000000000007</v>
          </cell>
          <cell r="CV75">
            <v>8.6</v>
          </cell>
        </row>
        <row r="77">
          <cell r="AN77" t="str">
            <v>類似団体内平均値</v>
          </cell>
          <cell r="BP77">
            <v>48.4</v>
          </cell>
          <cell r="BX77">
            <v>43</v>
          </cell>
          <cell r="CF77">
            <v>32.4</v>
          </cell>
          <cell r="CN77">
            <v>20</v>
          </cell>
          <cell r="CV77">
            <v>7.4</v>
          </cell>
        </row>
        <row r="79">
          <cell r="BP79">
            <v>9.9</v>
          </cell>
          <cell r="BX79">
            <v>9.9</v>
          </cell>
          <cell r="CF79">
            <v>9.5</v>
          </cell>
          <cell r="CN79">
            <v>9.5</v>
          </cell>
          <cell r="CV79">
            <v>9.4</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Q1" zoomScale="80" zoomScaleNormal="8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11664468</v>
      </c>
      <c r="BO4" s="371"/>
      <c r="BP4" s="371"/>
      <c r="BQ4" s="371"/>
      <c r="BR4" s="371"/>
      <c r="BS4" s="371"/>
      <c r="BT4" s="371"/>
      <c r="BU4" s="372"/>
      <c r="BV4" s="370">
        <v>12154532</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6.7</v>
      </c>
      <c r="CU4" s="377"/>
      <c r="CV4" s="377"/>
      <c r="CW4" s="377"/>
      <c r="CX4" s="377"/>
      <c r="CY4" s="377"/>
      <c r="CZ4" s="377"/>
      <c r="DA4" s="378"/>
      <c r="DB4" s="376">
        <v>12.9</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11243575</v>
      </c>
      <c r="BO5" s="408"/>
      <c r="BP5" s="408"/>
      <c r="BQ5" s="408"/>
      <c r="BR5" s="408"/>
      <c r="BS5" s="408"/>
      <c r="BT5" s="408"/>
      <c r="BU5" s="409"/>
      <c r="BV5" s="407">
        <v>11293819</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89.3</v>
      </c>
      <c r="CU5" s="405"/>
      <c r="CV5" s="405"/>
      <c r="CW5" s="405"/>
      <c r="CX5" s="405"/>
      <c r="CY5" s="405"/>
      <c r="CZ5" s="405"/>
      <c r="DA5" s="406"/>
      <c r="DB5" s="404">
        <v>79</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420893</v>
      </c>
      <c r="BO6" s="408"/>
      <c r="BP6" s="408"/>
      <c r="BQ6" s="408"/>
      <c r="BR6" s="408"/>
      <c r="BS6" s="408"/>
      <c r="BT6" s="408"/>
      <c r="BU6" s="409"/>
      <c r="BV6" s="407">
        <v>860713</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82</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103</v>
      </c>
      <c r="AV7" s="440"/>
      <c r="AW7" s="440"/>
      <c r="AX7" s="440"/>
      <c r="AY7" s="441" t="s">
        <v>107</v>
      </c>
      <c r="AZ7" s="442"/>
      <c r="BA7" s="442"/>
      <c r="BB7" s="442"/>
      <c r="BC7" s="442"/>
      <c r="BD7" s="442"/>
      <c r="BE7" s="442"/>
      <c r="BF7" s="442"/>
      <c r="BG7" s="442"/>
      <c r="BH7" s="442"/>
      <c r="BI7" s="442"/>
      <c r="BJ7" s="442"/>
      <c r="BK7" s="442"/>
      <c r="BL7" s="442"/>
      <c r="BM7" s="443"/>
      <c r="BN7" s="407">
        <v>46941</v>
      </c>
      <c r="BO7" s="408"/>
      <c r="BP7" s="408"/>
      <c r="BQ7" s="408"/>
      <c r="BR7" s="408"/>
      <c r="BS7" s="408"/>
      <c r="BT7" s="408"/>
      <c r="BU7" s="409"/>
      <c r="BV7" s="407">
        <v>109468</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5588421</v>
      </c>
      <c r="CU7" s="408"/>
      <c r="CV7" s="408"/>
      <c r="CW7" s="408"/>
      <c r="CX7" s="408"/>
      <c r="CY7" s="408"/>
      <c r="CZ7" s="408"/>
      <c r="DA7" s="409"/>
      <c r="DB7" s="407">
        <v>5836602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373952</v>
      </c>
      <c r="BO8" s="408"/>
      <c r="BP8" s="408"/>
      <c r="BQ8" s="408"/>
      <c r="BR8" s="408"/>
      <c r="BS8" s="408"/>
      <c r="BT8" s="408"/>
      <c r="BU8" s="409"/>
      <c r="BV8" s="407">
        <v>751245</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81"/>
      <c r="B9" s="401" t="s">
        <v>113</v>
      </c>
      <c r="C9" s="402"/>
      <c r="D9" s="402"/>
      <c r="E9" s="402"/>
      <c r="F9" s="402"/>
      <c r="G9" s="402"/>
      <c r="H9" s="402"/>
      <c r="I9" s="402"/>
      <c r="J9" s="402"/>
      <c r="K9" s="450"/>
      <c r="L9" s="451" t="s">
        <v>114</v>
      </c>
      <c r="M9" s="452"/>
      <c r="N9" s="452"/>
      <c r="O9" s="452"/>
      <c r="P9" s="452"/>
      <c r="Q9" s="453"/>
      <c r="R9" s="454">
        <v>10886</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110</v>
      </c>
      <c r="AV9" s="440"/>
      <c r="AW9" s="440"/>
      <c r="AX9" s="440"/>
      <c r="AY9" s="441" t="s">
        <v>117</v>
      </c>
      <c r="AZ9" s="442"/>
      <c r="BA9" s="442"/>
      <c r="BB9" s="442"/>
      <c r="BC9" s="442"/>
      <c r="BD9" s="442"/>
      <c r="BE9" s="442"/>
      <c r="BF9" s="442"/>
      <c r="BG9" s="442"/>
      <c r="BH9" s="442"/>
      <c r="BI9" s="442"/>
      <c r="BJ9" s="442"/>
      <c r="BK9" s="442"/>
      <c r="BL9" s="442"/>
      <c r="BM9" s="443"/>
      <c r="BN9" s="407">
        <v>-377293</v>
      </c>
      <c r="BO9" s="408"/>
      <c r="BP9" s="408"/>
      <c r="BQ9" s="408"/>
      <c r="BR9" s="408"/>
      <c r="BS9" s="408"/>
      <c r="BT9" s="408"/>
      <c r="BU9" s="409"/>
      <c r="BV9" s="407">
        <v>234984</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12.7</v>
      </c>
      <c r="CU9" s="405"/>
      <c r="CV9" s="405"/>
      <c r="CW9" s="405"/>
      <c r="CX9" s="405"/>
      <c r="CY9" s="405"/>
      <c r="CZ9" s="405"/>
      <c r="DA9" s="406"/>
      <c r="DB9" s="404">
        <v>12.9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119</v>
      </c>
      <c r="M10" s="437"/>
      <c r="N10" s="437"/>
      <c r="O10" s="437"/>
      <c r="P10" s="437"/>
      <c r="Q10" s="438"/>
      <c r="R10" s="458">
        <v>11950</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529281</v>
      </c>
      <c r="BO10" s="408"/>
      <c r="BP10" s="408"/>
      <c r="BQ10" s="408"/>
      <c r="BR10" s="408"/>
      <c r="BS10" s="408"/>
      <c r="BT10" s="408"/>
      <c r="BU10" s="409"/>
      <c r="BV10" s="407">
        <v>268294</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10507</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110</v>
      </c>
      <c r="AV12" s="440"/>
      <c r="AW12" s="440"/>
      <c r="AX12" s="440"/>
      <c r="AY12" s="441" t="s">
        <v>136</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139</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140</v>
      </c>
      <c r="N13" s="499"/>
      <c r="O13" s="499"/>
      <c r="P13" s="499"/>
      <c r="Q13" s="500"/>
      <c r="R13" s="491">
        <v>10286</v>
      </c>
      <c r="S13" s="492"/>
      <c r="T13" s="492"/>
      <c r="U13" s="492"/>
      <c r="V13" s="493"/>
      <c r="W13" s="423" t="s">
        <v>141</v>
      </c>
      <c r="X13" s="424"/>
      <c r="Y13" s="424"/>
      <c r="Z13" s="424"/>
      <c r="AA13" s="424"/>
      <c r="AB13" s="414"/>
      <c r="AC13" s="458">
        <v>1078</v>
      </c>
      <c r="AD13" s="459"/>
      <c r="AE13" s="459"/>
      <c r="AF13" s="459"/>
      <c r="AG13" s="501"/>
      <c r="AH13" s="458">
        <v>1476</v>
      </c>
      <c r="AI13" s="459"/>
      <c r="AJ13" s="459"/>
      <c r="AK13" s="459"/>
      <c r="AL13" s="460"/>
      <c r="AM13" s="436" t="s">
        <v>142</v>
      </c>
      <c r="AN13" s="437"/>
      <c r="AO13" s="437"/>
      <c r="AP13" s="437"/>
      <c r="AQ13" s="437"/>
      <c r="AR13" s="437"/>
      <c r="AS13" s="437"/>
      <c r="AT13" s="438"/>
      <c r="AU13" s="439" t="s">
        <v>143</v>
      </c>
      <c r="AV13" s="440"/>
      <c r="AW13" s="440"/>
      <c r="AX13" s="440"/>
      <c r="AY13" s="441" t="s">
        <v>144</v>
      </c>
      <c r="AZ13" s="442"/>
      <c r="BA13" s="442"/>
      <c r="BB13" s="442"/>
      <c r="BC13" s="442"/>
      <c r="BD13" s="442"/>
      <c r="BE13" s="442"/>
      <c r="BF13" s="442"/>
      <c r="BG13" s="442"/>
      <c r="BH13" s="442"/>
      <c r="BI13" s="442"/>
      <c r="BJ13" s="442"/>
      <c r="BK13" s="442"/>
      <c r="BL13" s="442"/>
      <c r="BM13" s="443"/>
      <c r="BN13" s="407">
        <v>-48012</v>
      </c>
      <c r="BO13" s="408"/>
      <c r="BP13" s="408"/>
      <c r="BQ13" s="408"/>
      <c r="BR13" s="408"/>
      <c r="BS13" s="408"/>
      <c r="BT13" s="408"/>
      <c r="BU13" s="409"/>
      <c r="BV13" s="407">
        <v>503278</v>
      </c>
      <c r="BW13" s="408"/>
      <c r="BX13" s="408"/>
      <c r="BY13" s="408"/>
      <c r="BZ13" s="408"/>
      <c r="CA13" s="408"/>
      <c r="CB13" s="408"/>
      <c r="CC13" s="409"/>
      <c r="CD13" s="410" t="s">
        <v>145</v>
      </c>
      <c r="CE13" s="411"/>
      <c r="CF13" s="411"/>
      <c r="CG13" s="411"/>
      <c r="CH13" s="411"/>
      <c r="CI13" s="411"/>
      <c r="CJ13" s="411"/>
      <c r="CK13" s="411"/>
      <c r="CL13" s="411"/>
      <c r="CM13" s="411"/>
      <c r="CN13" s="411"/>
      <c r="CO13" s="411"/>
      <c r="CP13" s="411"/>
      <c r="CQ13" s="411"/>
      <c r="CR13" s="411"/>
      <c r="CS13" s="412"/>
      <c r="CT13" s="404">
        <v>8.6</v>
      </c>
      <c r="CU13" s="405"/>
      <c r="CV13" s="405"/>
      <c r="CW13" s="405"/>
      <c r="CX13" s="405"/>
      <c r="CY13" s="405"/>
      <c r="CZ13" s="405"/>
      <c r="DA13" s="406"/>
      <c r="DB13" s="404">
        <v>8.3000000000000007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146</v>
      </c>
      <c r="M14" s="489"/>
      <c r="N14" s="489"/>
      <c r="O14" s="489"/>
      <c r="P14" s="489"/>
      <c r="Q14" s="490"/>
      <c r="R14" s="491">
        <v>10680</v>
      </c>
      <c r="S14" s="492"/>
      <c r="T14" s="492"/>
      <c r="U14" s="492"/>
      <c r="V14" s="493"/>
      <c r="W14" s="397"/>
      <c r="X14" s="398"/>
      <c r="Y14" s="398"/>
      <c r="Z14" s="398"/>
      <c r="AA14" s="398"/>
      <c r="AB14" s="387"/>
      <c r="AC14" s="494">
        <v>19.899999999999999</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147</v>
      </c>
      <c r="CE14" s="503"/>
      <c r="CF14" s="503"/>
      <c r="CG14" s="503"/>
      <c r="CH14" s="503"/>
      <c r="CI14" s="503"/>
      <c r="CJ14" s="503"/>
      <c r="CK14" s="503"/>
      <c r="CL14" s="503"/>
      <c r="CM14" s="503"/>
      <c r="CN14" s="503"/>
      <c r="CO14" s="503"/>
      <c r="CP14" s="503"/>
      <c r="CQ14" s="503"/>
      <c r="CR14" s="503"/>
      <c r="CS14" s="504"/>
      <c r="CT14" s="505" t="s">
        <v>139</v>
      </c>
      <c r="CU14" s="506"/>
      <c r="CV14" s="506"/>
      <c r="CW14" s="506"/>
      <c r="CX14" s="506"/>
      <c r="CY14" s="506"/>
      <c r="CZ14" s="506"/>
      <c r="DA14" s="507"/>
      <c r="DB14" s="505" t="s">
        <v>130</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148</v>
      </c>
      <c r="N15" s="499"/>
      <c r="O15" s="499"/>
      <c r="P15" s="499"/>
      <c r="Q15" s="500"/>
      <c r="R15" s="491">
        <v>10469</v>
      </c>
      <c r="S15" s="492"/>
      <c r="T15" s="492"/>
      <c r="U15" s="492"/>
      <c r="V15" s="493"/>
      <c r="W15" s="423" t="s">
        <v>149</v>
      </c>
      <c r="X15" s="424"/>
      <c r="Y15" s="424"/>
      <c r="Z15" s="424"/>
      <c r="AA15" s="424"/>
      <c r="AB15" s="414"/>
      <c r="AC15" s="458">
        <v>1582</v>
      </c>
      <c r="AD15" s="459"/>
      <c r="AE15" s="459"/>
      <c r="AF15" s="459"/>
      <c r="AG15" s="501"/>
      <c r="AH15" s="458">
        <v>1706</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1473663</v>
      </c>
      <c r="BO15" s="371"/>
      <c r="BP15" s="371"/>
      <c r="BQ15" s="371"/>
      <c r="BR15" s="371"/>
      <c r="BS15" s="371"/>
      <c r="BT15" s="371"/>
      <c r="BU15" s="372"/>
      <c r="BV15" s="370">
        <v>1404143</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29.2</v>
      </c>
      <c r="AD16" s="495"/>
      <c r="AE16" s="495"/>
      <c r="AF16" s="495"/>
      <c r="AG16" s="496"/>
      <c r="AH16" s="494">
        <v>27.7</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5170886</v>
      </c>
      <c r="BO16" s="408"/>
      <c r="BP16" s="408"/>
      <c r="BQ16" s="408"/>
      <c r="BR16" s="408"/>
      <c r="BS16" s="408"/>
      <c r="BT16" s="408"/>
      <c r="BU16" s="409"/>
      <c r="BV16" s="407">
        <v>5283510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2749</v>
      </c>
      <c r="AD17" s="459"/>
      <c r="AE17" s="459"/>
      <c r="AF17" s="459"/>
      <c r="AG17" s="501"/>
      <c r="AH17" s="458">
        <v>2978</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1834973</v>
      </c>
      <c r="BO17" s="408"/>
      <c r="BP17" s="408"/>
      <c r="BQ17" s="408"/>
      <c r="BR17" s="408"/>
      <c r="BS17" s="408"/>
      <c r="BT17" s="408"/>
      <c r="BU17" s="409"/>
      <c r="BV17" s="407">
        <v>1740602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159</v>
      </c>
      <c r="C18" s="450"/>
      <c r="D18" s="450"/>
      <c r="E18" s="530"/>
      <c r="F18" s="530"/>
      <c r="G18" s="530"/>
      <c r="H18" s="530"/>
      <c r="I18" s="530"/>
      <c r="J18" s="530"/>
      <c r="K18" s="530"/>
      <c r="L18" s="531">
        <v>268.77999999999997</v>
      </c>
      <c r="M18" s="531"/>
      <c r="N18" s="531"/>
      <c r="O18" s="531"/>
      <c r="P18" s="531"/>
      <c r="Q18" s="531"/>
      <c r="R18" s="532"/>
      <c r="S18" s="532"/>
      <c r="T18" s="532"/>
      <c r="U18" s="532"/>
      <c r="V18" s="533"/>
      <c r="W18" s="425"/>
      <c r="X18" s="426"/>
      <c r="Y18" s="426"/>
      <c r="Z18" s="426"/>
      <c r="AA18" s="426"/>
      <c r="AB18" s="417"/>
      <c r="AC18" s="534">
        <v>50.8</v>
      </c>
      <c r="AD18" s="535"/>
      <c r="AE18" s="535"/>
      <c r="AF18" s="535"/>
      <c r="AG18" s="536"/>
      <c r="AH18" s="534">
        <v>48.3</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5009991</v>
      </c>
      <c r="BO18" s="408"/>
      <c r="BP18" s="408"/>
      <c r="BQ18" s="408"/>
      <c r="BR18" s="408"/>
      <c r="BS18" s="408"/>
      <c r="BT18" s="408"/>
      <c r="BU18" s="409"/>
      <c r="BV18" s="407">
        <v>4701184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161</v>
      </c>
      <c r="C19" s="450"/>
      <c r="D19" s="450"/>
      <c r="E19" s="530"/>
      <c r="F19" s="530"/>
      <c r="G19" s="530"/>
      <c r="H19" s="530"/>
      <c r="I19" s="530"/>
      <c r="J19" s="530"/>
      <c r="K19" s="530"/>
      <c r="L19" s="538">
        <v>41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7241561</v>
      </c>
      <c r="BO19" s="408"/>
      <c r="BP19" s="408"/>
      <c r="BQ19" s="408"/>
      <c r="BR19" s="408"/>
      <c r="BS19" s="408"/>
      <c r="BT19" s="408"/>
      <c r="BU19" s="409"/>
      <c r="BV19" s="407">
        <v>7382327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163</v>
      </c>
      <c r="C20" s="450"/>
      <c r="D20" s="450"/>
      <c r="E20" s="530"/>
      <c r="F20" s="530"/>
      <c r="G20" s="530"/>
      <c r="H20" s="530"/>
      <c r="I20" s="530"/>
      <c r="J20" s="530"/>
      <c r="K20" s="530"/>
      <c r="L20" s="538">
        <v>4283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8323841</v>
      </c>
      <c r="BO22" s="371"/>
      <c r="BP22" s="371"/>
      <c r="BQ22" s="371"/>
      <c r="BR22" s="371"/>
      <c r="BS22" s="371"/>
      <c r="BT22" s="371"/>
      <c r="BU22" s="372"/>
      <c r="BV22" s="370">
        <v>8808745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5363768</v>
      </c>
      <c r="BO23" s="408"/>
      <c r="BP23" s="408"/>
      <c r="BQ23" s="408"/>
      <c r="BR23" s="408"/>
      <c r="BS23" s="408"/>
      <c r="BT23" s="408"/>
      <c r="BU23" s="409"/>
      <c r="BV23" s="407">
        <v>5580290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173</v>
      </c>
      <c r="F24" s="437"/>
      <c r="G24" s="437"/>
      <c r="H24" s="437"/>
      <c r="I24" s="437"/>
      <c r="J24" s="437"/>
      <c r="K24" s="438"/>
      <c r="L24" s="458">
        <v>1</v>
      </c>
      <c r="M24" s="459"/>
      <c r="N24" s="459"/>
      <c r="O24" s="459"/>
      <c r="P24" s="501"/>
      <c r="Q24" s="458">
        <v>7150</v>
      </c>
      <c r="R24" s="459"/>
      <c r="S24" s="459"/>
      <c r="T24" s="459"/>
      <c r="U24" s="459"/>
      <c r="V24" s="501"/>
      <c r="W24" s="553"/>
      <c r="X24" s="554"/>
      <c r="Y24" s="555"/>
      <c r="Z24" s="457" t="s">
        <v>174</v>
      </c>
      <c r="AA24" s="437"/>
      <c r="AB24" s="437"/>
      <c r="AC24" s="437"/>
      <c r="AD24" s="437"/>
      <c r="AE24" s="437"/>
      <c r="AF24" s="437"/>
      <c r="AG24" s="438"/>
      <c r="AH24" s="458">
        <v>178</v>
      </c>
      <c r="AI24" s="459"/>
      <c r="AJ24" s="459"/>
      <c r="AK24" s="459"/>
      <c r="AL24" s="501"/>
      <c r="AM24" s="458">
        <v>475260</v>
      </c>
      <c r="AN24" s="459"/>
      <c r="AO24" s="459"/>
      <c r="AP24" s="459"/>
      <c r="AQ24" s="459"/>
      <c r="AR24" s="501"/>
      <c r="AS24" s="458">
        <v>2670</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5243025</v>
      </c>
      <c r="BO24" s="408"/>
      <c r="BP24" s="408"/>
      <c r="BQ24" s="408"/>
      <c r="BR24" s="408"/>
      <c r="BS24" s="408"/>
      <c r="BT24" s="408"/>
      <c r="BU24" s="409"/>
      <c r="BV24" s="407">
        <v>5436274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176</v>
      </c>
      <c r="F25" s="437"/>
      <c r="G25" s="437"/>
      <c r="H25" s="437"/>
      <c r="I25" s="437"/>
      <c r="J25" s="437"/>
      <c r="K25" s="438"/>
      <c r="L25" s="458">
        <v>1</v>
      </c>
      <c r="M25" s="459"/>
      <c r="N25" s="459"/>
      <c r="O25" s="459"/>
      <c r="P25" s="501"/>
      <c r="Q25" s="458">
        <v>5850</v>
      </c>
      <c r="R25" s="459"/>
      <c r="S25" s="459"/>
      <c r="T25" s="459"/>
      <c r="U25" s="459"/>
      <c r="V25" s="501"/>
      <c r="W25" s="553"/>
      <c r="X25" s="554"/>
      <c r="Y25" s="555"/>
      <c r="Z25" s="457" t="s">
        <v>177</v>
      </c>
      <c r="AA25" s="437"/>
      <c r="AB25" s="437"/>
      <c r="AC25" s="437"/>
      <c r="AD25" s="437"/>
      <c r="AE25" s="437"/>
      <c r="AF25" s="437"/>
      <c r="AG25" s="438"/>
      <c r="AH25" s="458" t="s">
        <v>139</v>
      </c>
      <c r="AI25" s="459"/>
      <c r="AJ25" s="459"/>
      <c r="AK25" s="459"/>
      <c r="AL25" s="501"/>
      <c r="AM25" s="458" t="s">
        <v>139</v>
      </c>
      <c r="AN25" s="459"/>
      <c r="AO25" s="459"/>
      <c r="AP25" s="459"/>
      <c r="AQ25" s="459"/>
      <c r="AR25" s="501"/>
      <c r="AS25" s="458" t="s">
        <v>178</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881898</v>
      </c>
      <c r="BO25" s="371"/>
      <c r="BP25" s="371"/>
      <c r="BQ25" s="371"/>
      <c r="BR25" s="371"/>
      <c r="BS25" s="371"/>
      <c r="BT25" s="371"/>
      <c r="BU25" s="372"/>
      <c r="BV25" s="370">
        <v>742924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180</v>
      </c>
      <c r="F26" s="437"/>
      <c r="G26" s="437"/>
      <c r="H26" s="437"/>
      <c r="I26" s="437"/>
      <c r="J26" s="437"/>
      <c r="K26" s="438"/>
      <c r="L26" s="458">
        <v>1</v>
      </c>
      <c r="M26" s="459"/>
      <c r="N26" s="459"/>
      <c r="O26" s="459"/>
      <c r="P26" s="501"/>
      <c r="Q26" s="458">
        <v>5350</v>
      </c>
      <c r="R26" s="459"/>
      <c r="S26" s="459"/>
      <c r="T26" s="459"/>
      <c r="U26" s="459"/>
      <c r="V26" s="501"/>
      <c r="W26" s="553"/>
      <c r="X26" s="554"/>
      <c r="Y26" s="555"/>
      <c r="Z26" s="457" t="s">
        <v>181</v>
      </c>
      <c r="AA26" s="559"/>
      <c r="AB26" s="559"/>
      <c r="AC26" s="559"/>
      <c r="AD26" s="559"/>
      <c r="AE26" s="559"/>
      <c r="AF26" s="559"/>
      <c r="AG26" s="560"/>
      <c r="AH26" s="458">
        <v>24</v>
      </c>
      <c r="AI26" s="459"/>
      <c r="AJ26" s="459"/>
      <c r="AK26" s="459"/>
      <c r="AL26" s="501"/>
      <c r="AM26" s="458">
        <v>51144</v>
      </c>
      <c r="AN26" s="459"/>
      <c r="AO26" s="459"/>
      <c r="AP26" s="459"/>
      <c r="AQ26" s="459"/>
      <c r="AR26" s="501"/>
      <c r="AS26" s="458">
        <v>2131</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139</v>
      </c>
      <c r="BO26" s="408"/>
      <c r="BP26" s="408"/>
      <c r="BQ26" s="408"/>
      <c r="BR26" s="408"/>
      <c r="BS26" s="408"/>
      <c r="BT26" s="408"/>
      <c r="BU26" s="409"/>
      <c r="BV26" s="407" t="s">
        <v>139</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183</v>
      </c>
      <c r="F27" s="437"/>
      <c r="G27" s="437"/>
      <c r="H27" s="437"/>
      <c r="I27" s="437"/>
      <c r="J27" s="437"/>
      <c r="K27" s="438"/>
      <c r="L27" s="458">
        <v>1</v>
      </c>
      <c r="M27" s="459"/>
      <c r="N27" s="459"/>
      <c r="O27" s="459"/>
      <c r="P27" s="501"/>
      <c r="Q27" s="458">
        <v>3150</v>
      </c>
      <c r="R27" s="459"/>
      <c r="S27" s="459"/>
      <c r="T27" s="459"/>
      <c r="U27" s="459"/>
      <c r="V27" s="501"/>
      <c r="W27" s="553"/>
      <c r="X27" s="554"/>
      <c r="Y27" s="555"/>
      <c r="Z27" s="457" t="s">
        <v>184</v>
      </c>
      <c r="AA27" s="437"/>
      <c r="AB27" s="437"/>
      <c r="AC27" s="437"/>
      <c r="AD27" s="437"/>
      <c r="AE27" s="437"/>
      <c r="AF27" s="437"/>
      <c r="AG27" s="438"/>
      <c r="AH27" s="458">
        <v>20</v>
      </c>
      <c r="AI27" s="459"/>
      <c r="AJ27" s="459"/>
      <c r="AK27" s="459"/>
      <c r="AL27" s="501"/>
      <c r="AM27" s="458">
        <v>49298</v>
      </c>
      <c r="AN27" s="459"/>
      <c r="AO27" s="459"/>
      <c r="AP27" s="459"/>
      <c r="AQ27" s="459"/>
      <c r="AR27" s="501"/>
      <c r="AS27" s="458">
        <v>2465</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v>222617</v>
      </c>
      <c r="BO27" s="527"/>
      <c r="BP27" s="527"/>
      <c r="BQ27" s="527"/>
      <c r="BR27" s="527"/>
      <c r="BS27" s="527"/>
      <c r="BT27" s="527"/>
      <c r="BU27" s="528"/>
      <c r="BV27" s="526">
        <v>222617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186</v>
      </c>
      <c r="F28" s="437"/>
      <c r="G28" s="437"/>
      <c r="H28" s="437"/>
      <c r="I28" s="437"/>
      <c r="J28" s="437"/>
      <c r="K28" s="438"/>
      <c r="L28" s="458">
        <v>1</v>
      </c>
      <c r="M28" s="459"/>
      <c r="N28" s="459"/>
      <c r="O28" s="459"/>
      <c r="P28" s="501"/>
      <c r="Q28" s="458">
        <v>2620</v>
      </c>
      <c r="R28" s="459"/>
      <c r="S28" s="459"/>
      <c r="T28" s="459"/>
      <c r="U28" s="459"/>
      <c r="V28" s="501"/>
      <c r="W28" s="553"/>
      <c r="X28" s="554"/>
      <c r="Y28" s="555"/>
      <c r="Z28" s="457" t="s">
        <v>187</v>
      </c>
      <c r="AA28" s="437"/>
      <c r="AB28" s="437"/>
      <c r="AC28" s="437"/>
      <c r="AD28" s="437"/>
      <c r="AE28" s="437"/>
      <c r="AF28" s="437"/>
      <c r="AG28" s="438"/>
      <c r="AH28" s="458" t="s">
        <v>139</v>
      </c>
      <c r="AI28" s="459"/>
      <c r="AJ28" s="459"/>
      <c r="AK28" s="459"/>
      <c r="AL28" s="501"/>
      <c r="AM28" s="458" t="s">
        <v>139</v>
      </c>
      <c r="AN28" s="459"/>
      <c r="AO28" s="459"/>
      <c r="AP28" s="459"/>
      <c r="AQ28" s="459"/>
      <c r="AR28" s="501"/>
      <c r="AS28" s="458" t="s">
        <v>139</v>
      </c>
      <c r="AT28" s="459"/>
      <c r="AU28" s="459"/>
      <c r="AV28" s="459"/>
      <c r="AW28" s="459"/>
      <c r="AX28" s="460"/>
      <c r="AY28" s="561" t="s">
        <v>188</v>
      </c>
      <c r="AZ28" s="562"/>
      <c r="BA28" s="562"/>
      <c r="BB28" s="563"/>
      <c r="BC28" s="367" t="s">
        <v>49</v>
      </c>
      <c r="BD28" s="368"/>
      <c r="BE28" s="368"/>
      <c r="BF28" s="368"/>
      <c r="BG28" s="368"/>
      <c r="BH28" s="368"/>
      <c r="BI28" s="368"/>
      <c r="BJ28" s="368"/>
      <c r="BK28" s="368"/>
      <c r="BL28" s="368"/>
      <c r="BM28" s="369"/>
      <c r="BN28" s="370">
        <v>2688285</v>
      </c>
      <c r="BO28" s="371"/>
      <c r="BP28" s="371"/>
      <c r="BQ28" s="371"/>
      <c r="BR28" s="371"/>
      <c r="BS28" s="371"/>
      <c r="BT28" s="371"/>
      <c r="BU28" s="372"/>
      <c r="BV28" s="370">
        <v>2359004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189</v>
      </c>
      <c r="F29" s="437"/>
      <c r="G29" s="437"/>
      <c r="H29" s="437"/>
      <c r="I29" s="437"/>
      <c r="J29" s="437"/>
      <c r="K29" s="438"/>
      <c r="L29" s="458">
        <v>10</v>
      </c>
      <c r="M29" s="459"/>
      <c r="N29" s="459"/>
      <c r="O29" s="459"/>
      <c r="P29" s="501"/>
      <c r="Q29" s="458">
        <v>2400</v>
      </c>
      <c r="R29" s="459"/>
      <c r="S29" s="459"/>
      <c r="T29" s="459"/>
      <c r="U29" s="459"/>
      <c r="V29" s="501"/>
      <c r="W29" s="556"/>
      <c r="X29" s="557"/>
      <c r="Y29" s="558"/>
      <c r="Z29" s="457" t="s">
        <v>190</v>
      </c>
      <c r="AA29" s="437"/>
      <c r="AB29" s="437"/>
      <c r="AC29" s="437"/>
      <c r="AD29" s="437"/>
      <c r="AE29" s="437"/>
      <c r="AF29" s="437"/>
      <c r="AG29" s="438"/>
      <c r="AH29" s="458">
        <v>198</v>
      </c>
      <c r="AI29" s="459"/>
      <c r="AJ29" s="459"/>
      <c r="AK29" s="459"/>
      <c r="AL29" s="501"/>
      <c r="AM29" s="458">
        <v>524558</v>
      </c>
      <c r="AN29" s="459"/>
      <c r="AO29" s="459"/>
      <c r="AP29" s="459"/>
      <c r="AQ29" s="459"/>
      <c r="AR29" s="501"/>
      <c r="AS29" s="458">
        <v>2649</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v>3488</v>
      </c>
      <c r="BO29" s="408"/>
      <c r="BP29" s="408"/>
      <c r="BQ29" s="408"/>
      <c r="BR29" s="408"/>
      <c r="BS29" s="408"/>
      <c r="BT29" s="408"/>
      <c r="BU29" s="409"/>
      <c r="BV29" s="407">
        <v>3488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94.6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2334764</v>
      </c>
      <c r="BO30" s="527"/>
      <c r="BP30" s="527"/>
      <c r="BQ30" s="527"/>
      <c r="BR30" s="527"/>
      <c r="BS30" s="527"/>
      <c r="BT30" s="527"/>
      <c r="BU30" s="528"/>
      <c r="BV30" s="526">
        <v>2083507</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199</v>
      </c>
      <c r="D33" s="431"/>
      <c r="E33" s="396" t="s">
        <v>200</v>
      </c>
      <c r="F33" s="396"/>
      <c r="G33" s="396"/>
      <c r="H33" s="396"/>
      <c r="I33" s="396"/>
      <c r="J33" s="396"/>
      <c r="K33" s="396"/>
      <c r="L33" s="396"/>
      <c r="M33" s="396"/>
      <c r="N33" s="396"/>
      <c r="O33" s="396"/>
      <c r="P33" s="396"/>
      <c r="Q33" s="396"/>
      <c r="R33" s="396"/>
      <c r="S33" s="396"/>
      <c r="T33" s="206"/>
      <c r="U33" s="431" t="s">
        <v>201</v>
      </c>
      <c r="V33" s="431"/>
      <c r="W33" s="396" t="s">
        <v>200</v>
      </c>
      <c r="X33" s="396"/>
      <c r="Y33" s="396"/>
      <c r="Z33" s="396"/>
      <c r="AA33" s="396"/>
      <c r="AB33" s="396"/>
      <c r="AC33" s="396"/>
      <c r="AD33" s="396"/>
      <c r="AE33" s="396"/>
      <c r="AF33" s="396"/>
      <c r="AG33" s="396"/>
      <c r="AH33" s="396"/>
      <c r="AI33" s="396"/>
      <c r="AJ33" s="396"/>
      <c r="AK33" s="396"/>
      <c r="AL33" s="206"/>
      <c r="AM33" s="431" t="s">
        <v>201</v>
      </c>
      <c r="AN33" s="431"/>
      <c r="AO33" s="396" t="s">
        <v>200</v>
      </c>
      <c r="AP33" s="396"/>
      <c r="AQ33" s="396"/>
      <c r="AR33" s="396"/>
      <c r="AS33" s="396"/>
      <c r="AT33" s="396"/>
      <c r="AU33" s="396"/>
      <c r="AV33" s="396"/>
      <c r="AW33" s="396"/>
      <c r="AX33" s="396"/>
      <c r="AY33" s="396"/>
      <c r="AZ33" s="396"/>
      <c r="BA33" s="396"/>
      <c r="BB33" s="396"/>
      <c r="BC33" s="396"/>
      <c r="BD33" s="207"/>
      <c r="BE33" s="396" t="s">
        <v>202</v>
      </c>
      <c r="BF33" s="396"/>
      <c r="BG33" s="396" t="s">
        <v>203</v>
      </c>
      <c r="BH33" s="396"/>
      <c r="BI33" s="396"/>
      <c r="BJ33" s="396"/>
      <c r="BK33" s="396"/>
      <c r="BL33" s="396"/>
      <c r="BM33" s="396"/>
      <c r="BN33" s="396"/>
      <c r="BO33" s="396"/>
      <c r="BP33" s="396"/>
      <c r="BQ33" s="396"/>
      <c r="BR33" s="396"/>
      <c r="BS33" s="396"/>
      <c r="BT33" s="396"/>
      <c r="BU33" s="396"/>
      <c r="BV33" s="207"/>
      <c r="BW33" s="431" t="s">
        <v>202</v>
      </c>
      <c r="BX33" s="431"/>
      <c r="BY33" s="396" t="s">
        <v>204</v>
      </c>
      <c r="BZ33" s="396"/>
      <c r="CA33" s="396"/>
      <c r="CB33" s="396"/>
      <c r="CC33" s="396"/>
      <c r="CD33" s="396"/>
      <c r="CE33" s="396"/>
      <c r="CF33" s="396"/>
      <c r="CG33" s="396"/>
      <c r="CH33" s="396"/>
      <c r="CI33" s="396"/>
      <c r="CJ33" s="396"/>
      <c r="CK33" s="396"/>
      <c r="CL33" s="396"/>
      <c r="CM33" s="396"/>
      <c r="CN33" s="206"/>
      <c r="CO33" s="431" t="s">
        <v>201</v>
      </c>
      <c r="CP33" s="431"/>
      <c r="CQ33" s="396" t="s">
        <v>205</v>
      </c>
      <c r="CR33" s="396"/>
      <c r="CS33" s="396"/>
      <c r="CT33" s="396"/>
      <c r="CU33" s="396"/>
      <c r="CV33" s="396"/>
      <c r="CW33" s="396"/>
      <c r="CX33" s="396"/>
      <c r="CY33" s="396"/>
      <c r="CZ33" s="396"/>
      <c r="DA33" s="396"/>
      <c r="DB33" s="396"/>
      <c r="DC33" s="396"/>
      <c r="DD33" s="396"/>
      <c r="DE33" s="396"/>
      <c r="DF33" s="206"/>
      <c r="DG33" s="596" t="s">
        <v>206</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9</v>
      </c>
      <c r="AN34" s="597"/>
      <c r="AO34" s="598" t="str">
        <f>IF('各会計、関係団体の財政状況及び健全化判断比率'!B32="","",'各会計、関係団体の財政状況及び健全化判断比率'!B32)</f>
        <v>上水道事業会計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IF('各会計、関係団体の財政状況及び健全化判断比率'!B34="","",'各会計、関係団体の財政状況及び健全化判断比率'!B34)</f>
        <v>再生可能エネルギー事業特別会計</v>
      </c>
      <c r="BH34" s="598"/>
      <c r="BI34" s="598"/>
      <c r="BJ34" s="598"/>
      <c r="BK34" s="598"/>
      <c r="BL34" s="598"/>
      <c r="BM34" s="598"/>
      <c r="BN34" s="598"/>
      <c r="BO34" s="598"/>
      <c r="BP34" s="598"/>
      <c r="BQ34" s="598"/>
      <c r="BR34" s="598"/>
      <c r="BS34" s="598"/>
      <c r="BT34" s="598"/>
      <c r="BU34" s="598"/>
      <c r="BV34" s="181"/>
      <c r="BW34" s="597">
        <f>IF(BY34="","",MAX(C34:D43,U34:V43,AM34:AN43,BE34:BF43)+1)</f>
        <v>12</v>
      </c>
      <c r="BX34" s="597"/>
      <c r="BY34" s="598" t="str">
        <f>IF('各会計、関係団体の財政状況及び健全化判断比率'!B68="","",'各会計、関係団体の財政状況及び健全化判断比率'!B68)</f>
        <v>旭川中部衛生施設組合</v>
      </c>
      <c r="BZ34" s="598"/>
      <c r="CA34" s="598"/>
      <c r="CB34" s="598"/>
      <c r="CC34" s="598"/>
      <c r="CD34" s="598"/>
      <c r="CE34" s="598"/>
      <c r="CF34" s="598"/>
      <c r="CG34" s="598"/>
      <c r="CH34" s="598"/>
      <c r="CI34" s="598"/>
      <c r="CJ34" s="598"/>
      <c r="CK34" s="598"/>
      <c r="CL34" s="598"/>
      <c r="CM34" s="598"/>
      <c r="CN34" s="181"/>
      <c r="CO34" s="597">
        <f>IF(CQ34="","",MAX(C34:D43,U34:V43,AM34:AN43,BE34:BF43,BW34:BX43)+1)</f>
        <v>21</v>
      </c>
      <c r="CP34" s="597"/>
      <c r="CQ34" s="598" t="str">
        <f>IF('各会計、関係団体の財政状況及び健全化判断比率'!BS7="","",'各会計、関係団体の財政状況及び健全化判断比率'!BS7)</f>
        <v>吉備中央農業公社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育英資金特別会計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介護保険特別会計（介護保険事業）</v>
      </c>
      <c r="X35" s="598"/>
      <c r="Y35" s="598"/>
      <c r="Z35" s="598"/>
      <c r="AA35" s="598"/>
      <c r="AB35" s="598"/>
      <c r="AC35" s="598"/>
      <c r="AD35" s="598"/>
      <c r="AE35" s="598"/>
      <c r="AF35" s="598"/>
      <c r="AG35" s="598"/>
      <c r="AH35" s="598"/>
      <c r="AI35" s="598"/>
      <c r="AJ35" s="598"/>
      <c r="AK35" s="598"/>
      <c r="AL35" s="181"/>
      <c r="AM35" s="597">
        <f t="shared" ref="AM35:AM43" si="0">IF(AO35="","",AM34+1)</f>
        <v>10</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13</v>
      </c>
      <c r="BX35" s="597"/>
      <c r="BY35" s="598" t="str">
        <f>IF('各会計、関係団体の財政状況及び健全化判断比率'!B69="","",'各会計、関係団体の財政状況及び健全化判断比率'!B69)</f>
        <v>高梁地域事務組合　一般会計</v>
      </c>
      <c r="BZ35" s="598"/>
      <c r="CA35" s="598"/>
      <c r="CB35" s="598"/>
      <c r="CC35" s="598"/>
      <c r="CD35" s="598"/>
      <c r="CE35" s="598"/>
      <c r="CF35" s="598"/>
      <c r="CG35" s="598"/>
      <c r="CH35" s="598"/>
      <c r="CI35" s="598"/>
      <c r="CJ35" s="598"/>
      <c r="CK35" s="598"/>
      <c r="CL35" s="598"/>
      <c r="CM35" s="598"/>
      <c r="CN35" s="181"/>
      <c r="CO35" s="597">
        <f t="shared" ref="CO35:CO43" si="3">IF(CQ35="","",CO34+1)</f>
        <v>22</v>
      </c>
      <c r="CP35" s="597"/>
      <c r="CQ35" s="598" t="str">
        <f>IF('各会計、関係団体の財政状況及び健全化判断比率'!BS8="","",'各会計、関係団体の財政状況及び健全化判断比率'!BS8)</f>
        <v>加茂川ふるさと交流プラザ</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診療所特別会計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介護保険特別会計（介護サービス事業）</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14</v>
      </c>
      <c r="BX36" s="597"/>
      <c r="BY36" s="598" t="str">
        <f>IF('各会計、関係団体の財政状況及び健全化判断比率'!B70="","",'各会計、関係団体の財政状況及び健全化判断比率'!B70)</f>
        <v>岡山県広域水道企業団</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f>IF(E37="","",C36+1)</f>
        <v>4</v>
      </c>
      <c r="D37" s="597"/>
      <c r="E37" s="598" t="str">
        <f>IF('各会計、関係団体の財政状況及び健全化判断比率'!B10="","",'各会計、関係団体の財政状況及び健全化判断比率'!B10)</f>
        <v>住宅新築資金等貸付事業特別会計</v>
      </c>
      <c r="F37" s="598"/>
      <c r="G37" s="598"/>
      <c r="H37" s="598"/>
      <c r="I37" s="598"/>
      <c r="J37" s="598"/>
      <c r="K37" s="598"/>
      <c r="L37" s="598"/>
      <c r="M37" s="598"/>
      <c r="N37" s="598"/>
      <c r="O37" s="598"/>
      <c r="P37" s="598"/>
      <c r="Q37" s="598"/>
      <c r="R37" s="598"/>
      <c r="S37" s="598"/>
      <c r="T37" s="181"/>
      <c r="U37" s="597">
        <f t="shared" si="4"/>
        <v>8</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15</v>
      </c>
      <c r="BX37" s="597"/>
      <c r="BY37" s="598" t="str">
        <f>IF('各会計、関係団体の財政状況及び健全化判断比率'!B71="","",'各会計、関係団体の財政状況及び健全化判断比率'!B71)</f>
        <v>岡山県市町村総合事務組合　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16</v>
      </c>
      <c r="BX38" s="597"/>
      <c r="BY38" s="598" t="str">
        <f>IF('各会計、関係団体の財政状況及び健全化判断比率'!B72="","",'各会計、関係団体の財政状況及び健全化判断比率'!B72)</f>
        <v>岡山県市町村総合事務組合　貸付金特別会計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17</v>
      </c>
      <c r="BX39" s="597"/>
      <c r="BY39" s="598" t="str">
        <f>IF('各会計、関係団体の財政状況及び健全化判断比率'!B73="","",'各会計、関係団体の財政状況及び健全化判断比率'!B73)</f>
        <v>岡山市市町村総合事務組合　拠出金特別会計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18</v>
      </c>
      <c r="BX40" s="597"/>
      <c r="BY40" s="598" t="str">
        <f>IF('各会計、関係団体の財政状況及び健全化判断比率'!B74="","",'各会計、関係団体の財政状況及び健全化判断比率'!B74)</f>
        <v>岡山県市町村税整理組合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19</v>
      </c>
      <c r="BX41" s="597"/>
      <c r="BY41" s="598" t="str">
        <f>IF('各会計、関係団体の財政状況及び健全化判断比率'!B75="","",'各会計、関係団体の財政状況及び健全化判断比率'!B75)</f>
        <v>岡山県後期高齢者医療広域連合一般会計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20</v>
      </c>
      <c r="BX42" s="597"/>
      <c r="BY42" s="598" t="str">
        <f>IF('各会計、関係団体の財政状況及び健全化判断比率'!B76="","",'各会計、関係団体の財政状況及び健全化判断比率'!B76)</f>
        <v>岡山県後期高齢者医療広域連合特別会計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B3jj+L40XX05oXf+EWoe2b0ue9m6jQXDxawU5VebiutNGt/pg8rqVtvs+Zhx2BKsGFlwnc/AgE8NT47dZN5BSQ==" saltValue="iD+4RGevYr+C+v9Stzs12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50" zoomScaleNormal="5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151" t="s">
        <v>578</v>
      </c>
      <c r="D34" s="1151"/>
      <c r="E34" s="1152"/>
      <c r="F34" s="32">
        <v>14.42</v>
      </c>
      <c r="G34" s="33">
        <v>15.21</v>
      </c>
      <c r="H34" s="33">
        <v>15.7</v>
      </c>
      <c r="I34" s="33">
        <v>15.72</v>
      </c>
      <c r="J34" s="34">
        <v>16.690000000000001</v>
      </c>
      <c r="K34" s="22"/>
      <c r="L34" s="22"/>
      <c r="M34" s="22"/>
      <c r="N34" s="22"/>
      <c r="O34" s="22"/>
      <c r="P34" s="22"/>
    </row>
    <row r="35" spans="1:16" ht="39" customHeight="1" x14ac:dyDescent="0.2">
      <c r="A35" s="22"/>
      <c r="B35" s="35"/>
      <c r="C35" s="1145" t="s">
        <v>579</v>
      </c>
      <c r="D35" s="1146"/>
      <c r="E35" s="1147"/>
      <c r="F35" s="36">
        <v>5.26</v>
      </c>
      <c r="G35" s="37">
        <v>7.14</v>
      </c>
      <c r="H35" s="37">
        <v>9.31</v>
      </c>
      <c r="I35" s="37">
        <v>12.86</v>
      </c>
      <c r="J35" s="38">
        <v>6.68</v>
      </c>
      <c r="K35" s="22"/>
      <c r="L35" s="22"/>
      <c r="M35" s="22"/>
      <c r="N35" s="22"/>
      <c r="O35" s="22"/>
      <c r="P35" s="22"/>
    </row>
    <row r="36" spans="1:16" ht="39" customHeight="1" x14ac:dyDescent="0.2">
      <c r="A36" s="22"/>
      <c r="B36" s="35"/>
      <c r="C36" s="1145" t="s">
        <v>580</v>
      </c>
      <c r="D36" s="1146"/>
      <c r="E36" s="1147"/>
      <c r="F36" s="36">
        <v>0.48</v>
      </c>
      <c r="G36" s="37">
        <v>7.0000000000000007E-2</v>
      </c>
      <c r="H36" s="37">
        <v>1.05</v>
      </c>
      <c r="I36" s="37">
        <v>1.48</v>
      </c>
      <c r="J36" s="38">
        <v>1.61</v>
      </c>
      <c r="K36" s="22"/>
      <c r="L36" s="22"/>
      <c r="M36" s="22"/>
      <c r="N36" s="22"/>
      <c r="O36" s="22"/>
      <c r="P36" s="22"/>
    </row>
    <row r="37" spans="1:16" ht="39" customHeight="1" x14ac:dyDescent="0.2">
      <c r="A37" s="22"/>
      <c r="B37" s="35"/>
      <c r="C37" s="1145" t="s">
        <v>581</v>
      </c>
      <c r="D37" s="1146"/>
      <c r="E37" s="1147"/>
      <c r="F37" s="36" t="s">
        <v>529</v>
      </c>
      <c r="G37" s="37" t="s">
        <v>529</v>
      </c>
      <c r="H37" s="37">
        <v>0.28000000000000003</v>
      </c>
      <c r="I37" s="37">
        <v>0.25</v>
      </c>
      <c r="J37" s="38">
        <v>0.96</v>
      </c>
      <c r="K37" s="22"/>
      <c r="L37" s="22"/>
      <c r="M37" s="22"/>
      <c r="N37" s="22"/>
      <c r="O37" s="22"/>
      <c r="P37" s="22"/>
    </row>
    <row r="38" spans="1:16" ht="39" customHeight="1" x14ac:dyDescent="0.2">
      <c r="A38" s="22"/>
      <c r="B38" s="35"/>
      <c r="C38" s="1145" t="s">
        <v>582</v>
      </c>
      <c r="D38" s="1146"/>
      <c r="E38" s="1147"/>
      <c r="F38" s="36">
        <v>0</v>
      </c>
      <c r="G38" s="37">
        <v>0.06</v>
      </c>
      <c r="H38" s="37">
        <v>0</v>
      </c>
      <c r="I38" s="37">
        <v>0.06</v>
      </c>
      <c r="J38" s="38">
        <v>0.13</v>
      </c>
      <c r="K38" s="22"/>
      <c r="L38" s="22"/>
      <c r="M38" s="22"/>
      <c r="N38" s="22"/>
      <c r="O38" s="22"/>
      <c r="P38" s="22"/>
    </row>
    <row r="39" spans="1:16" ht="39" customHeight="1" x14ac:dyDescent="0.2">
      <c r="A39" s="22"/>
      <c r="B39" s="35"/>
      <c r="C39" s="1145" t="s">
        <v>583</v>
      </c>
      <c r="D39" s="1146"/>
      <c r="E39" s="1147"/>
      <c r="F39" s="36">
        <v>0</v>
      </c>
      <c r="G39" s="37">
        <v>0</v>
      </c>
      <c r="H39" s="37">
        <v>0</v>
      </c>
      <c r="I39" s="37">
        <v>0</v>
      </c>
      <c r="J39" s="38">
        <v>0</v>
      </c>
      <c r="K39" s="22"/>
      <c r="L39" s="22"/>
      <c r="M39" s="22"/>
      <c r="N39" s="22"/>
      <c r="O39" s="22"/>
      <c r="P39" s="22"/>
    </row>
    <row r="40" spans="1:16" ht="39" customHeight="1" x14ac:dyDescent="0.2">
      <c r="A40" s="22"/>
      <c r="B40" s="35"/>
      <c r="C40" s="1145" t="s">
        <v>584</v>
      </c>
      <c r="D40" s="1146"/>
      <c r="E40" s="1147"/>
      <c r="F40" s="36">
        <v>0</v>
      </c>
      <c r="G40" s="37">
        <v>0</v>
      </c>
      <c r="H40" s="37">
        <v>0</v>
      </c>
      <c r="I40" s="37">
        <v>0</v>
      </c>
      <c r="J40" s="38">
        <v>0</v>
      </c>
      <c r="K40" s="22"/>
      <c r="L40" s="22"/>
      <c r="M40" s="22"/>
      <c r="N40" s="22"/>
      <c r="O40" s="22"/>
      <c r="P40" s="22"/>
    </row>
    <row r="41" spans="1:16" ht="39" customHeight="1" x14ac:dyDescent="0.2">
      <c r="A41" s="22"/>
      <c r="B41" s="35"/>
      <c r="C41" s="1145" t="s">
        <v>585</v>
      </c>
      <c r="D41" s="1146"/>
      <c r="E41" s="1147"/>
      <c r="F41" s="36">
        <v>0.49</v>
      </c>
      <c r="G41" s="37">
        <v>0</v>
      </c>
      <c r="H41" s="37">
        <v>0</v>
      </c>
      <c r="I41" s="37">
        <v>0</v>
      </c>
      <c r="J41" s="38">
        <v>0</v>
      </c>
      <c r="K41" s="22"/>
      <c r="L41" s="22"/>
      <c r="M41" s="22"/>
      <c r="N41" s="22"/>
      <c r="O41" s="22"/>
      <c r="P41" s="22"/>
    </row>
    <row r="42" spans="1:16" ht="39" customHeight="1" x14ac:dyDescent="0.2">
      <c r="A42" s="22"/>
      <c r="B42" s="39"/>
      <c r="C42" s="1145" t="s">
        <v>586</v>
      </c>
      <c r="D42" s="1146"/>
      <c r="E42" s="1147"/>
      <c r="F42" s="36" t="s">
        <v>529</v>
      </c>
      <c r="G42" s="37" t="s">
        <v>529</v>
      </c>
      <c r="H42" s="37" t="s">
        <v>529</v>
      </c>
      <c r="I42" s="37" t="s">
        <v>529</v>
      </c>
      <c r="J42" s="38" t="s">
        <v>529</v>
      </c>
      <c r="K42" s="22"/>
      <c r="L42" s="22"/>
      <c r="M42" s="22"/>
      <c r="N42" s="22"/>
      <c r="O42" s="22"/>
      <c r="P42" s="22"/>
    </row>
    <row r="43" spans="1:16" ht="39" customHeight="1" thickBot="1" x14ac:dyDescent="0.25">
      <c r="A43" s="22"/>
      <c r="B43" s="40"/>
      <c r="C43" s="1148" t="s">
        <v>587</v>
      </c>
      <c r="D43" s="1149"/>
      <c r="E43" s="1150"/>
      <c r="F43" s="41">
        <v>0.14000000000000001</v>
      </c>
      <c r="G43" s="42">
        <v>0.15</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aYjOGVaqaSJkMHUtuZntYtPQx6iSNlOeubSwnP1vquNUGYuIiMcbgmkUXrUPJnup+pm9dFyyo0476sAn/+fyw==" saltValue="FzfxuHzGvWNDk/n5jykM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49" zoomScale="80" zoomScaleNormal="80" zoomScaleSheetLayoutView="55" workbookViewId="0">
      <selection activeCell="Q64" sqref="Q64"/>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1023</v>
      </c>
      <c r="L45" s="60">
        <v>982</v>
      </c>
      <c r="M45" s="60">
        <v>977</v>
      </c>
      <c r="N45" s="60">
        <v>1022</v>
      </c>
      <c r="O45" s="61">
        <v>989</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529</v>
      </c>
      <c r="L46" s="64" t="s">
        <v>529</v>
      </c>
      <c r="M46" s="64" t="s">
        <v>529</v>
      </c>
      <c r="N46" s="64" t="s">
        <v>529</v>
      </c>
      <c r="O46" s="65" t="s">
        <v>529</v>
      </c>
      <c r="P46" s="48"/>
      <c r="Q46" s="48"/>
      <c r="R46" s="48"/>
      <c r="S46" s="48"/>
      <c r="T46" s="48"/>
      <c r="U46" s="48"/>
    </row>
    <row r="47" spans="1:21" ht="30.75" customHeight="1" x14ac:dyDescent="0.2">
      <c r="A47" s="48"/>
      <c r="B47" s="1155"/>
      <c r="C47" s="1156"/>
      <c r="D47" s="62"/>
      <c r="E47" s="1161" t="s">
        <v>13</v>
      </c>
      <c r="F47" s="1161"/>
      <c r="G47" s="1161"/>
      <c r="H47" s="1161"/>
      <c r="I47" s="1161"/>
      <c r="J47" s="1162"/>
      <c r="K47" s="63" t="s">
        <v>529</v>
      </c>
      <c r="L47" s="64" t="s">
        <v>529</v>
      </c>
      <c r="M47" s="64" t="s">
        <v>529</v>
      </c>
      <c r="N47" s="64" t="s">
        <v>529</v>
      </c>
      <c r="O47" s="65" t="s">
        <v>529</v>
      </c>
      <c r="P47" s="48"/>
      <c r="Q47" s="48"/>
      <c r="R47" s="48"/>
      <c r="S47" s="48"/>
      <c r="T47" s="48"/>
      <c r="U47" s="48"/>
    </row>
    <row r="48" spans="1:21" ht="30.75" customHeight="1" x14ac:dyDescent="0.2">
      <c r="A48" s="48"/>
      <c r="B48" s="1155"/>
      <c r="C48" s="1156"/>
      <c r="D48" s="62"/>
      <c r="E48" s="1161" t="s">
        <v>14</v>
      </c>
      <c r="F48" s="1161"/>
      <c r="G48" s="1161"/>
      <c r="H48" s="1161"/>
      <c r="I48" s="1161"/>
      <c r="J48" s="1162"/>
      <c r="K48" s="63">
        <v>253</v>
      </c>
      <c r="L48" s="64">
        <v>233</v>
      </c>
      <c r="M48" s="64">
        <v>211</v>
      </c>
      <c r="N48" s="64">
        <v>235</v>
      </c>
      <c r="O48" s="65">
        <v>224</v>
      </c>
      <c r="P48" s="48"/>
      <c r="Q48" s="48"/>
      <c r="R48" s="48"/>
      <c r="S48" s="48"/>
      <c r="T48" s="48"/>
      <c r="U48" s="48"/>
    </row>
    <row r="49" spans="1:21" ht="30.75" customHeight="1" x14ac:dyDescent="0.2">
      <c r="A49" s="48"/>
      <c r="B49" s="1155"/>
      <c r="C49" s="1156"/>
      <c r="D49" s="62"/>
      <c r="E49" s="1161" t="s">
        <v>15</v>
      </c>
      <c r="F49" s="1161"/>
      <c r="G49" s="1161"/>
      <c r="H49" s="1161"/>
      <c r="I49" s="1161"/>
      <c r="J49" s="1162"/>
      <c r="K49" s="63">
        <v>13</v>
      </c>
      <c r="L49" s="64">
        <v>13</v>
      </c>
      <c r="M49" s="64">
        <v>13</v>
      </c>
      <c r="N49" s="64">
        <v>16</v>
      </c>
      <c r="O49" s="65">
        <v>16</v>
      </c>
      <c r="P49" s="48"/>
      <c r="Q49" s="48"/>
      <c r="R49" s="48"/>
      <c r="S49" s="48"/>
      <c r="T49" s="48"/>
      <c r="U49" s="48"/>
    </row>
    <row r="50" spans="1:21" ht="30.75" customHeight="1" x14ac:dyDescent="0.2">
      <c r="A50" s="48"/>
      <c r="B50" s="1155"/>
      <c r="C50" s="1156"/>
      <c r="D50" s="62"/>
      <c r="E50" s="1161" t="s">
        <v>16</v>
      </c>
      <c r="F50" s="1161"/>
      <c r="G50" s="1161"/>
      <c r="H50" s="1161"/>
      <c r="I50" s="1161"/>
      <c r="J50" s="1162"/>
      <c r="K50" s="63">
        <v>15</v>
      </c>
      <c r="L50" s="64">
        <v>16</v>
      </c>
      <c r="M50" s="64">
        <v>14</v>
      </c>
      <c r="N50" s="64">
        <v>14</v>
      </c>
      <c r="O50" s="65">
        <v>15</v>
      </c>
      <c r="P50" s="48"/>
      <c r="Q50" s="48"/>
      <c r="R50" s="48"/>
      <c r="S50" s="48"/>
      <c r="T50" s="48"/>
      <c r="U50" s="48"/>
    </row>
    <row r="51" spans="1:21" ht="30.75" customHeight="1" x14ac:dyDescent="0.2">
      <c r="A51" s="48"/>
      <c r="B51" s="1157"/>
      <c r="C51" s="1158"/>
      <c r="D51" s="66"/>
      <c r="E51" s="1161" t="s">
        <v>17</v>
      </c>
      <c r="F51" s="1161"/>
      <c r="G51" s="1161"/>
      <c r="H51" s="1161"/>
      <c r="I51" s="1161"/>
      <c r="J51" s="1162"/>
      <c r="K51" s="63">
        <v>0</v>
      </c>
      <c r="L51" s="64">
        <v>0</v>
      </c>
      <c r="M51" s="64">
        <v>0</v>
      </c>
      <c r="N51" s="64">
        <v>0</v>
      </c>
      <c r="O51" s="65" t="s">
        <v>529</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918</v>
      </c>
      <c r="L52" s="64">
        <v>873</v>
      </c>
      <c r="M52" s="64">
        <v>833</v>
      </c>
      <c r="N52" s="64">
        <v>840</v>
      </c>
      <c r="O52" s="65">
        <v>803</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386</v>
      </c>
      <c r="L53" s="69">
        <v>371</v>
      </c>
      <c r="M53" s="69">
        <v>382</v>
      </c>
      <c r="N53" s="69">
        <v>447</v>
      </c>
      <c r="O53" s="70">
        <v>441</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3">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2">
      <c r="B58" s="1169" t="s">
        <v>25</v>
      </c>
      <c r="C58" s="1170"/>
      <c r="D58" s="1175" t="s">
        <v>26</v>
      </c>
      <c r="E58" s="1176"/>
      <c r="F58" s="1176"/>
      <c r="G58" s="1176"/>
      <c r="H58" s="1176"/>
      <c r="I58" s="1176"/>
      <c r="J58" s="1177"/>
      <c r="K58" s="83"/>
      <c r="L58" s="84"/>
      <c r="M58" s="84"/>
      <c r="N58" s="84"/>
      <c r="O58" s="85"/>
    </row>
    <row r="59" spans="1:21" ht="31.5" customHeight="1" x14ac:dyDescent="0.2">
      <c r="B59" s="1171"/>
      <c r="C59" s="1172"/>
      <c r="D59" s="1178" t="s">
        <v>27</v>
      </c>
      <c r="E59" s="1179"/>
      <c r="F59" s="1179"/>
      <c r="G59" s="1179"/>
      <c r="H59" s="1179"/>
      <c r="I59" s="1179"/>
      <c r="J59" s="1180"/>
      <c r="K59" s="86"/>
      <c r="L59" s="87"/>
      <c r="M59" s="87"/>
      <c r="N59" s="87"/>
      <c r="O59" s="88"/>
    </row>
    <row r="60" spans="1:21" ht="31.5" customHeight="1" thickBot="1" x14ac:dyDescent="0.25">
      <c r="B60" s="1173"/>
      <c r="C60" s="1174"/>
      <c r="D60" s="1181" t="s">
        <v>28</v>
      </c>
      <c r="E60" s="1182"/>
      <c r="F60" s="1182"/>
      <c r="G60" s="1182"/>
      <c r="H60" s="1182"/>
      <c r="I60" s="1182"/>
      <c r="J60" s="1183"/>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yBzMVLvj/tRSnxpSiYRL9tXbAPfVDkS4bk36fkmt3ET7LAagGijjIssF98ELNerRB3SqEV1ubipHhCZtJsGlw==" saltValue="b5ZZUCu/qFHABCUC6RE4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32" zoomScale="80" zoomScaleNormal="8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570</v>
      </c>
      <c r="J40" s="103" t="s">
        <v>571</v>
      </c>
      <c r="K40" s="103" t="s">
        <v>572</v>
      </c>
      <c r="L40" s="103" t="s">
        <v>573</v>
      </c>
      <c r="M40" s="104" t="s">
        <v>574</v>
      </c>
    </row>
    <row r="41" spans="2:13" ht="27.75" customHeight="1" x14ac:dyDescent="0.2">
      <c r="B41" s="1184" t="s">
        <v>31</v>
      </c>
      <c r="C41" s="1185"/>
      <c r="D41" s="105"/>
      <c r="E41" s="1190" t="s">
        <v>32</v>
      </c>
      <c r="F41" s="1190"/>
      <c r="G41" s="1190"/>
      <c r="H41" s="1191"/>
      <c r="I41" s="355">
        <v>9186</v>
      </c>
      <c r="J41" s="356">
        <v>9161</v>
      </c>
      <c r="K41" s="356">
        <v>9054</v>
      </c>
      <c r="L41" s="356">
        <v>8809</v>
      </c>
      <c r="M41" s="357">
        <v>8324</v>
      </c>
    </row>
    <row r="42" spans="2:13" ht="27.75" customHeight="1" x14ac:dyDescent="0.2">
      <c r="B42" s="1186"/>
      <c r="C42" s="1187"/>
      <c r="D42" s="106"/>
      <c r="E42" s="1192" t="s">
        <v>33</v>
      </c>
      <c r="F42" s="1192"/>
      <c r="G42" s="1192"/>
      <c r="H42" s="1193"/>
      <c r="I42" s="358">
        <v>187</v>
      </c>
      <c r="J42" s="359">
        <v>450</v>
      </c>
      <c r="K42" s="359">
        <v>415</v>
      </c>
      <c r="L42" s="359">
        <v>462</v>
      </c>
      <c r="M42" s="360">
        <v>444</v>
      </c>
    </row>
    <row r="43" spans="2:13" ht="27.75" customHeight="1" x14ac:dyDescent="0.2">
      <c r="B43" s="1186"/>
      <c r="C43" s="1187"/>
      <c r="D43" s="106"/>
      <c r="E43" s="1192" t="s">
        <v>34</v>
      </c>
      <c r="F43" s="1192"/>
      <c r="G43" s="1192"/>
      <c r="H43" s="1193"/>
      <c r="I43" s="358">
        <v>2208</v>
      </c>
      <c r="J43" s="359">
        <v>1889</v>
      </c>
      <c r="K43" s="359">
        <v>1613</v>
      </c>
      <c r="L43" s="359">
        <v>1515</v>
      </c>
      <c r="M43" s="360">
        <v>1386</v>
      </c>
    </row>
    <row r="44" spans="2:13" ht="27.75" customHeight="1" x14ac:dyDescent="0.2">
      <c r="B44" s="1186"/>
      <c r="C44" s="1187"/>
      <c r="D44" s="106"/>
      <c r="E44" s="1192" t="s">
        <v>35</v>
      </c>
      <c r="F44" s="1192"/>
      <c r="G44" s="1192"/>
      <c r="H44" s="1193"/>
      <c r="I44" s="358">
        <v>190</v>
      </c>
      <c r="J44" s="359">
        <v>204</v>
      </c>
      <c r="K44" s="359">
        <v>193</v>
      </c>
      <c r="L44" s="359">
        <v>178</v>
      </c>
      <c r="M44" s="360">
        <v>163</v>
      </c>
    </row>
    <row r="45" spans="2:13" ht="27.75" customHeight="1" x14ac:dyDescent="0.2">
      <c r="B45" s="1186"/>
      <c r="C45" s="1187"/>
      <c r="D45" s="106"/>
      <c r="E45" s="1192" t="s">
        <v>36</v>
      </c>
      <c r="F45" s="1192"/>
      <c r="G45" s="1192"/>
      <c r="H45" s="1193"/>
      <c r="I45" s="358">
        <v>1102</v>
      </c>
      <c r="J45" s="359">
        <v>1108</v>
      </c>
      <c r="K45" s="359">
        <v>1122</v>
      </c>
      <c r="L45" s="359">
        <v>1104</v>
      </c>
      <c r="M45" s="360">
        <v>1075</v>
      </c>
    </row>
    <row r="46" spans="2:13" ht="27.75" customHeight="1" x14ac:dyDescent="0.2">
      <c r="B46" s="1186"/>
      <c r="C46" s="1187"/>
      <c r="D46" s="107"/>
      <c r="E46" s="1192" t="s">
        <v>37</v>
      </c>
      <c r="F46" s="1192"/>
      <c r="G46" s="1192"/>
      <c r="H46" s="1193"/>
      <c r="I46" s="358" t="s">
        <v>529</v>
      </c>
      <c r="J46" s="359" t="s">
        <v>529</v>
      </c>
      <c r="K46" s="359" t="s">
        <v>529</v>
      </c>
      <c r="L46" s="359" t="s">
        <v>529</v>
      </c>
      <c r="M46" s="360" t="s">
        <v>529</v>
      </c>
    </row>
    <row r="47" spans="2:13" ht="27.75" customHeight="1" x14ac:dyDescent="0.2">
      <c r="B47" s="1186"/>
      <c r="C47" s="1187"/>
      <c r="D47" s="108"/>
      <c r="E47" s="1194" t="s">
        <v>38</v>
      </c>
      <c r="F47" s="1195"/>
      <c r="G47" s="1195"/>
      <c r="H47" s="1196"/>
      <c r="I47" s="358" t="s">
        <v>529</v>
      </c>
      <c r="J47" s="359" t="s">
        <v>529</v>
      </c>
      <c r="K47" s="359" t="s">
        <v>529</v>
      </c>
      <c r="L47" s="359" t="s">
        <v>529</v>
      </c>
      <c r="M47" s="360" t="s">
        <v>529</v>
      </c>
    </row>
    <row r="48" spans="2:13" ht="27.75" customHeight="1" x14ac:dyDescent="0.2">
      <c r="B48" s="1186"/>
      <c r="C48" s="1187"/>
      <c r="D48" s="106"/>
      <c r="E48" s="1192" t="s">
        <v>39</v>
      </c>
      <c r="F48" s="1192"/>
      <c r="G48" s="1192"/>
      <c r="H48" s="1193"/>
      <c r="I48" s="358" t="s">
        <v>529</v>
      </c>
      <c r="J48" s="359" t="s">
        <v>529</v>
      </c>
      <c r="K48" s="359" t="s">
        <v>529</v>
      </c>
      <c r="L48" s="359" t="s">
        <v>529</v>
      </c>
      <c r="M48" s="360" t="s">
        <v>529</v>
      </c>
    </row>
    <row r="49" spans="2:13" ht="27.75" customHeight="1" x14ac:dyDescent="0.2">
      <c r="B49" s="1188"/>
      <c r="C49" s="1189"/>
      <c r="D49" s="106"/>
      <c r="E49" s="1192" t="s">
        <v>40</v>
      </c>
      <c r="F49" s="1192"/>
      <c r="G49" s="1192"/>
      <c r="H49" s="1193"/>
      <c r="I49" s="358" t="s">
        <v>529</v>
      </c>
      <c r="J49" s="359" t="s">
        <v>529</v>
      </c>
      <c r="K49" s="359" t="s">
        <v>529</v>
      </c>
      <c r="L49" s="359" t="s">
        <v>529</v>
      </c>
      <c r="M49" s="360" t="s">
        <v>529</v>
      </c>
    </row>
    <row r="50" spans="2:13" ht="27.75" customHeight="1" x14ac:dyDescent="0.2">
      <c r="B50" s="1197" t="s">
        <v>41</v>
      </c>
      <c r="C50" s="1198"/>
      <c r="D50" s="109"/>
      <c r="E50" s="1192" t="s">
        <v>42</v>
      </c>
      <c r="F50" s="1192"/>
      <c r="G50" s="1192"/>
      <c r="H50" s="1193"/>
      <c r="I50" s="358">
        <v>3683</v>
      </c>
      <c r="J50" s="359">
        <v>3929</v>
      </c>
      <c r="K50" s="359">
        <v>4138</v>
      </c>
      <c r="L50" s="359">
        <v>4727</v>
      </c>
      <c r="M50" s="360">
        <v>5340</v>
      </c>
    </row>
    <row r="51" spans="2:13" ht="27.75" customHeight="1" x14ac:dyDescent="0.2">
      <c r="B51" s="1186"/>
      <c r="C51" s="1187"/>
      <c r="D51" s="106"/>
      <c r="E51" s="1192" t="s">
        <v>43</v>
      </c>
      <c r="F51" s="1192"/>
      <c r="G51" s="1192"/>
      <c r="H51" s="1193"/>
      <c r="I51" s="358">
        <v>854</v>
      </c>
      <c r="J51" s="359">
        <v>796</v>
      </c>
      <c r="K51" s="359">
        <v>713</v>
      </c>
      <c r="L51" s="359">
        <v>673</v>
      </c>
      <c r="M51" s="360">
        <v>598</v>
      </c>
    </row>
    <row r="52" spans="2:13" ht="27.75" customHeight="1" x14ac:dyDescent="0.2">
      <c r="B52" s="1188"/>
      <c r="C52" s="1189"/>
      <c r="D52" s="106"/>
      <c r="E52" s="1192" t="s">
        <v>44</v>
      </c>
      <c r="F52" s="1192"/>
      <c r="G52" s="1192"/>
      <c r="H52" s="1193"/>
      <c r="I52" s="358">
        <v>7363</v>
      </c>
      <c r="J52" s="359">
        <v>7239</v>
      </c>
      <c r="K52" s="359">
        <v>6923</v>
      </c>
      <c r="L52" s="359">
        <v>6929</v>
      </c>
      <c r="M52" s="360">
        <v>6582</v>
      </c>
    </row>
    <row r="53" spans="2:13" ht="27.75" customHeight="1" thickBot="1" x14ac:dyDescent="0.25">
      <c r="B53" s="1199" t="s">
        <v>45</v>
      </c>
      <c r="C53" s="1200"/>
      <c r="D53" s="110"/>
      <c r="E53" s="1201" t="s">
        <v>46</v>
      </c>
      <c r="F53" s="1201"/>
      <c r="G53" s="1201"/>
      <c r="H53" s="1202"/>
      <c r="I53" s="361">
        <v>974</v>
      </c>
      <c r="J53" s="362">
        <v>847</v>
      </c>
      <c r="K53" s="362">
        <v>622</v>
      </c>
      <c r="L53" s="362">
        <v>-261</v>
      </c>
      <c r="M53" s="363">
        <v>-1128</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jF0/NjnaXLco8jA6lJY+HRagt5p1FOfeXaFnme6Nwm6oUmMfx/Z95HKuaa9EhgMC4LPdmGUTtuAF8EprtgR++w==" saltValue="P1g5HkaHaC5KXvejMWFV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60" zoomScaleNormal="60" zoomScaleSheetLayoutView="100" workbookViewId="0">
      <selection activeCell="H63" sqref="H63"/>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572</v>
      </c>
      <c r="G54" s="119" t="s">
        <v>573</v>
      </c>
      <c r="H54" s="120" t="s">
        <v>574</v>
      </c>
    </row>
    <row r="55" spans="2:8" ht="52.5" customHeight="1" x14ac:dyDescent="0.2">
      <c r="B55" s="121"/>
      <c r="C55" s="1211" t="s">
        <v>49</v>
      </c>
      <c r="D55" s="1211"/>
      <c r="E55" s="1212"/>
      <c r="F55" s="122">
        <v>2091</v>
      </c>
      <c r="G55" s="122">
        <v>2359</v>
      </c>
      <c r="H55" s="123">
        <v>2688</v>
      </c>
    </row>
    <row r="56" spans="2:8" ht="52.5" customHeight="1" x14ac:dyDescent="0.2">
      <c r="B56" s="124"/>
      <c r="C56" s="1213" t="s">
        <v>50</v>
      </c>
      <c r="D56" s="1213"/>
      <c r="E56" s="1214"/>
      <c r="F56" s="125">
        <v>3</v>
      </c>
      <c r="G56" s="125">
        <v>3</v>
      </c>
      <c r="H56" s="126">
        <v>3</v>
      </c>
    </row>
    <row r="57" spans="2:8" ht="53.25" customHeight="1" x14ac:dyDescent="0.2">
      <c r="B57" s="124"/>
      <c r="C57" s="1215" t="s">
        <v>51</v>
      </c>
      <c r="D57" s="1215"/>
      <c r="E57" s="1216"/>
      <c r="F57" s="127">
        <v>1820</v>
      </c>
      <c r="G57" s="127">
        <v>2084</v>
      </c>
      <c r="H57" s="128">
        <v>2335</v>
      </c>
    </row>
    <row r="58" spans="2:8" ht="45.75" customHeight="1" x14ac:dyDescent="0.2">
      <c r="B58" s="129"/>
      <c r="C58" s="1203" t="s">
        <v>606</v>
      </c>
      <c r="D58" s="1204"/>
      <c r="E58" s="1205"/>
      <c r="F58" s="130">
        <v>684</v>
      </c>
      <c r="G58" s="130">
        <v>876</v>
      </c>
      <c r="H58" s="131">
        <v>1115</v>
      </c>
    </row>
    <row r="59" spans="2:8" ht="45.75" customHeight="1" x14ac:dyDescent="0.2">
      <c r="B59" s="129"/>
      <c r="C59" s="1203" t="s">
        <v>607</v>
      </c>
      <c r="D59" s="1204"/>
      <c r="E59" s="1205"/>
      <c r="F59" s="130">
        <v>485</v>
      </c>
      <c r="G59" s="130">
        <v>485</v>
      </c>
      <c r="H59" s="131">
        <v>483</v>
      </c>
    </row>
    <row r="60" spans="2:8" ht="45.75" customHeight="1" x14ac:dyDescent="0.2">
      <c r="B60" s="129"/>
      <c r="C60" s="1203" t="s">
        <v>608</v>
      </c>
      <c r="D60" s="1204"/>
      <c r="E60" s="1205"/>
      <c r="F60" s="130">
        <v>158</v>
      </c>
      <c r="G60" s="130">
        <v>258</v>
      </c>
      <c r="H60" s="131">
        <v>268</v>
      </c>
    </row>
    <row r="61" spans="2:8" ht="45.75" customHeight="1" x14ac:dyDescent="0.2">
      <c r="B61" s="129"/>
      <c r="C61" s="1203" t="s">
        <v>609</v>
      </c>
      <c r="D61" s="1204"/>
      <c r="E61" s="1205"/>
      <c r="F61" s="130">
        <v>125</v>
      </c>
      <c r="G61" s="130">
        <v>155</v>
      </c>
      <c r="H61" s="131">
        <v>170</v>
      </c>
    </row>
    <row r="62" spans="2:8" ht="45.75" customHeight="1" thickBot="1" x14ac:dyDescent="0.25">
      <c r="B62" s="132"/>
      <c r="C62" s="1206" t="s">
        <v>610</v>
      </c>
      <c r="D62" s="1207"/>
      <c r="E62" s="1208"/>
      <c r="F62" s="133">
        <v>102</v>
      </c>
      <c r="G62" s="133">
        <v>109</v>
      </c>
      <c r="H62" s="134">
        <v>126</v>
      </c>
    </row>
    <row r="63" spans="2:8" ht="52.5" customHeight="1" thickBot="1" x14ac:dyDescent="0.25">
      <c r="B63" s="135"/>
      <c r="C63" s="1209" t="s">
        <v>52</v>
      </c>
      <c r="D63" s="1209"/>
      <c r="E63" s="1210"/>
      <c r="F63" s="136">
        <v>3914</v>
      </c>
      <c r="G63" s="136">
        <v>4446</v>
      </c>
      <c r="H63" s="137">
        <v>5027</v>
      </c>
    </row>
    <row r="64" spans="2:8" ht="13" x14ac:dyDescent="0.2"/>
  </sheetData>
  <sheetProtection algorithmName="SHA-512" hashValue="dpqIumwd8upXFeygC+Y50RlsFZs86Ck8OTrvmYoi6KFwUM4qCfMR9PieO/cVM+BoDGHi9zunlyBZYn8Hq1Qe1g==" saltValue="+0lt7gIGX5pNqshl3cGC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1ABEFA-8BC3-4019-B651-31242404E897}">
  <sheetPr>
    <pageSetUpPr fitToPage="1"/>
  </sheetPr>
  <dimension ref="A1:DE85"/>
  <sheetViews>
    <sheetView showGridLines="0" topLeftCell="A62" zoomScale="60" zoomScaleNormal="60" zoomScaleSheetLayoutView="55" workbookViewId="0">
      <selection activeCell="AN65" sqref="AN65:DC69"/>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616</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617</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625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618</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570</v>
      </c>
      <c r="BQ50" s="1250"/>
      <c r="BR50" s="1250"/>
      <c r="BS50" s="1250"/>
      <c r="BT50" s="1250"/>
      <c r="BU50" s="1250"/>
      <c r="BV50" s="1250"/>
      <c r="BW50" s="1250"/>
      <c r="BX50" s="1250" t="s">
        <v>571</v>
      </c>
      <c r="BY50" s="1250"/>
      <c r="BZ50" s="1250"/>
      <c r="CA50" s="1250"/>
      <c r="CB50" s="1250"/>
      <c r="CC50" s="1250"/>
      <c r="CD50" s="1250"/>
      <c r="CE50" s="1250"/>
      <c r="CF50" s="1250" t="s">
        <v>572</v>
      </c>
      <c r="CG50" s="1250"/>
      <c r="CH50" s="1250"/>
      <c r="CI50" s="1250"/>
      <c r="CJ50" s="1250"/>
      <c r="CK50" s="1250"/>
      <c r="CL50" s="1250"/>
      <c r="CM50" s="1250"/>
      <c r="CN50" s="1250" t="s">
        <v>573</v>
      </c>
      <c r="CO50" s="1250"/>
      <c r="CP50" s="1250"/>
      <c r="CQ50" s="1250"/>
      <c r="CR50" s="1250"/>
      <c r="CS50" s="1250"/>
      <c r="CT50" s="1250"/>
      <c r="CU50" s="1250"/>
      <c r="CV50" s="1250" t="s">
        <v>574</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619</v>
      </c>
      <c r="AO51" s="1254"/>
      <c r="AP51" s="1254"/>
      <c r="AQ51" s="1254"/>
      <c r="AR51" s="1254"/>
      <c r="AS51" s="1254"/>
      <c r="AT51" s="1254"/>
      <c r="AU51" s="1254"/>
      <c r="AV51" s="1254"/>
      <c r="AW51" s="1254"/>
      <c r="AX51" s="1254"/>
      <c r="AY51" s="1254"/>
      <c r="AZ51" s="1254"/>
      <c r="BA51" s="1254"/>
      <c r="BB51" s="1254" t="s">
        <v>620</v>
      </c>
      <c r="BC51" s="1254"/>
      <c r="BD51" s="1254"/>
      <c r="BE51" s="1254"/>
      <c r="BF51" s="1254"/>
      <c r="BG51" s="1254"/>
      <c r="BH51" s="1254"/>
      <c r="BI51" s="1254"/>
      <c r="BJ51" s="1254"/>
      <c r="BK51" s="1254"/>
      <c r="BL51" s="1254"/>
      <c r="BM51" s="1254"/>
      <c r="BN51" s="1254"/>
      <c r="BO51" s="1254"/>
      <c r="BP51" s="1255">
        <v>21.2</v>
      </c>
      <c r="BQ51" s="1255"/>
      <c r="BR51" s="1255"/>
      <c r="BS51" s="1255"/>
      <c r="BT51" s="1255"/>
      <c r="BU51" s="1255"/>
      <c r="BV51" s="1255"/>
      <c r="BW51" s="1255"/>
      <c r="BX51" s="1255">
        <v>18.600000000000001</v>
      </c>
      <c r="BY51" s="1255"/>
      <c r="BZ51" s="1255"/>
      <c r="CA51" s="1255"/>
      <c r="CB51" s="1255"/>
      <c r="CC51" s="1255"/>
      <c r="CD51" s="1255"/>
      <c r="CE51" s="1255"/>
      <c r="CF51" s="1255">
        <v>13</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621</v>
      </c>
      <c r="BC53" s="1254"/>
      <c r="BD53" s="1254"/>
      <c r="BE53" s="1254"/>
      <c r="BF53" s="1254"/>
      <c r="BG53" s="1254"/>
      <c r="BH53" s="1254"/>
      <c r="BI53" s="1254"/>
      <c r="BJ53" s="1254"/>
      <c r="BK53" s="1254"/>
      <c r="BL53" s="1254"/>
      <c r="BM53" s="1254"/>
      <c r="BN53" s="1254"/>
      <c r="BO53" s="1254"/>
      <c r="BP53" s="1255">
        <v>62.7</v>
      </c>
      <c r="BQ53" s="1255"/>
      <c r="BR53" s="1255"/>
      <c r="BS53" s="1255"/>
      <c r="BT53" s="1255"/>
      <c r="BU53" s="1255"/>
      <c r="BV53" s="1255"/>
      <c r="BW53" s="1255"/>
      <c r="BX53" s="1255">
        <v>64.599999999999994</v>
      </c>
      <c r="BY53" s="1255"/>
      <c r="BZ53" s="1255"/>
      <c r="CA53" s="1255"/>
      <c r="CB53" s="1255"/>
      <c r="CC53" s="1255"/>
      <c r="CD53" s="1255"/>
      <c r="CE53" s="1255"/>
      <c r="CF53" s="1255">
        <v>66.599999999999994</v>
      </c>
      <c r="CG53" s="1255"/>
      <c r="CH53" s="1255"/>
      <c r="CI53" s="1255"/>
      <c r="CJ53" s="1255"/>
      <c r="CK53" s="1255"/>
      <c r="CL53" s="1255"/>
      <c r="CM53" s="1255"/>
      <c r="CN53" s="1255">
        <v>68.599999999999994</v>
      </c>
      <c r="CO53" s="1255"/>
      <c r="CP53" s="1255"/>
      <c r="CQ53" s="1255"/>
      <c r="CR53" s="1255"/>
      <c r="CS53" s="1255"/>
      <c r="CT53" s="1255"/>
      <c r="CU53" s="1255"/>
      <c r="CV53" s="1255">
        <v>70.5</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622</v>
      </c>
      <c r="AO55" s="1250"/>
      <c r="AP55" s="1250"/>
      <c r="AQ55" s="1250"/>
      <c r="AR55" s="1250"/>
      <c r="AS55" s="1250"/>
      <c r="AT55" s="1250"/>
      <c r="AU55" s="1250"/>
      <c r="AV55" s="1250"/>
      <c r="AW55" s="1250"/>
      <c r="AX55" s="1250"/>
      <c r="AY55" s="1250"/>
      <c r="AZ55" s="1250"/>
      <c r="BA55" s="1250"/>
      <c r="BB55" s="1254" t="s">
        <v>620</v>
      </c>
      <c r="BC55" s="1254"/>
      <c r="BD55" s="1254"/>
      <c r="BE55" s="1254"/>
      <c r="BF55" s="1254"/>
      <c r="BG55" s="1254"/>
      <c r="BH55" s="1254"/>
      <c r="BI55" s="1254"/>
      <c r="BJ55" s="1254"/>
      <c r="BK55" s="1254"/>
      <c r="BL55" s="1254"/>
      <c r="BM55" s="1254"/>
      <c r="BN55" s="1254"/>
      <c r="BO55" s="1254"/>
      <c r="BP55" s="1255">
        <v>48.4</v>
      </c>
      <c r="BQ55" s="1255"/>
      <c r="BR55" s="1255"/>
      <c r="BS55" s="1255"/>
      <c r="BT55" s="1255"/>
      <c r="BU55" s="1255"/>
      <c r="BV55" s="1255"/>
      <c r="BW55" s="1255"/>
      <c r="BX55" s="1255">
        <v>43</v>
      </c>
      <c r="BY55" s="1255"/>
      <c r="BZ55" s="1255"/>
      <c r="CA55" s="1255"/>
      <c r="CB55" s="1255"/>
      <c r="CC55" s="1255"/>
      <c r="CD55" s="1255"/>
      <c r="CE55" s="1255"/>
      <c r="CF55" s="1255">
        <v>32.4</v>
      </c>
      <c r="CG55" s="1255"/>
      <c r="CH55" s="1255"/>
      <c r="CI55" s="1255"/>
      <c r="CJ55" s="1255"/>
      <c r="CK55" s="1255"/>
      <c r="CL55" s="1255"/>
      <c r="CM55" s="1255"/>
      <c r="CN55" s="1255">
        <v>20</v>
      </c>
      <c r="CO55" s="1255"/>
      <c r="CP55" s="1255"/>
      <c r="CQ55" s="1255"/>
      <c r="CR55" s="1255"/>
      <c r="CS55" s="1255"/>
      <c r="CT55" s="1255"/>
      <c r="CU55" s="1255"/>
      <c r="CV55" s="1255">
        <v>7.4</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621</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62.8</v>
      </c>
      <c r="BY57" s="1255"/>
      <c r="BZ57" s="1255"/>
      <c r="CA57" s="1255"/>
      <c r="CB57" s="1255"/>
      <c r="CC57" s="1255"/>
      <c r="CD57" s="1255"/>
      <c r="CE57" s="1255"/>
      <c r="CF57" s="1255">
        <v>64.2</v>
      </c>
      <c r="CG57" s="1255"/>
      <c r="CH57" s="1255"/>
      <c r="CI57" s="1255"/>
      <c r="CJ57" s="1255"/>
      <c r="CK57" s="1255"/>
      <c r="CL57" s="1255"/>
      <c r="CM57" s="1255"/>
      <c r="CN57" s="1255">
        <v>67</v>
      </c>
      <c r="CO57" s="1255"/>
      <c r="CP57" s="1255"/>
      <c r="CQ57" s="1255"/>
      <c r="CR57" s="1255"/>
      <c r="CS57" s="1255"/>
      <c r="CT57" s="1255"/>
      <c r="CU57" s="1255"/>
      <c r="CV57" s="1255">
        <v>67.8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623</v>
      </c>
    </row>
    <row r="64" spans="1:109" ht="13" x14ac:dyDescent="0.2">
      <c r="B64" s="1225"/>
      <c r="G64" s="1232"/>
      <c r="I64" s="1265"/>
      <c r="J64" s="1265"/>
      <c r="K64" s="1265"/>
      <c r="L64" s="1265"/>
      <c r="M64" s="1265"/>
      <c r="N64" s="1266"/>
      <c r="AM64" s="1232"/>
      <c r="AN64" s="1232" t="s">
        <v>617</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626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618</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570</v>
      </c>
      <c r="BQ72" s="1250"/>
      <c r="BR72" s="1250"/>
      <c r="BS72" s="1250"/>
      <c r="BT72" s="1250"/>
      <c r="BU72" s="1250"/>
      <c r="BV72" s="1250"/>
      <c r="BW72" s="1250"/>
      <c r="BX72" s="1250" t="s">
        <v>571</v>
      </c>
      <c r="BY72" s="1250"/>
      <c r="BZ72" s="1250"/>
      <c r="CA72" s="1250"/>
      <c r="CB72" s="1250"/>
      <c r="CC72" s="1250"/>
      <c r="CD72" s="1250"/>
      <c r="CE72" s="1250"/>
      <c r="CF72" s="1250" t="s">
        <v>572</v>
      </c>
      <c r="CG72" s="1250"/>
      <c r="CH72" s="1250"/>
      <c r="CI72" s="1250"/>
      <c r="CJ72" s="1250"/>
      <c r="CK72" s="1250"/>
      <c r="CL72" s="1250"/>
      <c r="CM72" s="1250"/>
      <c r="CN72" s="1250" t="s">
        <v>573</v>
      </c>
      <c r="CO72" s="1250"/>
      <c r="CP72" s="1250"/>
      <c r="CQ72" s="1250"/>
      <c r="CR72" s="1250"/>
      <c r="CS72" s="1250"/>
      <c r="CT72" s="1250"/>
      <c r="CU72" s="1250"/>
      <c r="CV72" s="1250" t="s">
        <v>574</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619</v>
      </c>
      <c r="AO73" s="1254"/>
      <c r="AP73" s="1254"/>
      <c r="AQ73" s="1254"/>
      <c r="AR73" s="1254"/>
      <c r="AS73" s="1254"/>
      <c r="AT73" s="1254"/>
      <c r="AU73" s="1254"/>
      <c r="AV73" s="1254"/>
      <c r="AW73" s="1254"/>
      <c r="AX73" s="1254"/>
      <c r="AY73" s="1254"/>
      <c r="AZ73" s="1254"/>
      <c r="BA73" s="1254"/>
      <c r="BB73" s="1254" t="s">
        <v>620</v>
      </c>
      <c r="BC73" s="1254"/>
      <c r="BD73" s="1254"/>
      <c r="BE73" s="1254"/>
      <c r="BF73" s="1254"/>
      <c r="BG73" s="1254"/>
      <c r="BH73" s="1254"/>
      <c r="BI73" s="1254"/>
      <c r="BJ73" s="1254"/>
      <c r="BK73" s="1254"/>
      <c r="BL73" s="1254"/>
      <c r="BM73" s="1254"/>
      <c r="BN73" s="1254"/>
      <c r="BO73" s="1254"/>
      <c r="BP73" s="1255">
        <v>21.2</v>
      </c>
      <c r="BQ73" s="1255"/>
      <c r="BR73" s="1255"/>
      <c r="BS73" s="1255"/>
      <c r="BT73" s="1255"/>
      <c r="BU73" s="1255"/>
      <c r="BV73" s="1255"/>
      <c r="BW73" s="1255"/>
      <c r="BX73" s="1255">
        <v>18.600000000000001</v>
      </c>
      <c r="BY73" s="1255"/>
      <c r="BZ73" s="1255"/>
      <c r="CA73" s="1255"/>
      <c r="CB73" s="1255"/>
      <c r="CC73" s="1255"/>
      <c r="CD73" s="1255"/>
      <c r="CE73" s="1255"/>
      <c r="CF73" s="1255">
        <v>13</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624</v>
      </c>
      <c r="BC75" s="1254"/>
      <c r="BD75" s="1254"/>
      <c r="BE75" s="1254"/>
      <c r="BF75" s="1254"/>
      <c r="BG75" s="1254"/>
      <c r="BH75" s="1254"/>
      <c r="BI75" s="1254"/>
      <c r="BJ75" s="1254"/>
      <c r="BK75" s="1254"/>
      <c r="BL75" s="1254"/>
      <c r="BM75" s="1254"/>
      <c r="BN75" s="1254"/>
      <c r="BO75" s="1254"/>
      <c r="BP75" s="1255">
        <v>9.6999999999999993</v>
      </c>
      <c r="BQ75" s="1255"/>
      <c r="BR75" s="1255"/>
      <c r="BS75" s="1255"/>
      <c r="BT75" s="1255"/>
      <c r="BU75" s="1255"/>
      <c r="BV75" s="1255"/>
      <c r="BW75" s="1255"/>
      <c r="BX75" s="1255">
        <v>8.8000000000000007</v>
      </c>
      <c r="BY75" s="1255"/>
      <c r="BZ75" s="1255"/>
      <c r="CA75" s="1255"/>
      <c r="CB75" s="1255"/>
      <c r="CC75" s="1255"/>
      <c r="CD75" s="1255"/>
      <c r="CE75" s="1255"/>
      <c r="CF75" s="1255">
        <v>8.1</v>
      </c>
      <c r="CG75" s="1255"/>
      <c r="CH75" s="1255"/>
      <c r="CI75" s="1255"/>
      <c r="CJ75" s="1255"/>
      <c r="CK75" s="1255"/>
      <c r="CL75" s="1255"/>
      <c r="CM75" s="1255"/>
      <c r="CN75" s="1255">
        <v>8.3000000000000007</v>
      </c>
      <c r="CO75" s="1255"/>
      <c r="CP75" s="1255"/>
      <c r="CQ75" s="1255"/>
      <c r="CR75" s="1255"/>
      <c r="CS75" s="1255"/>
      <c r="CT75" s="1255"/>
      <c r="CU75" s="1255"/>
      <c r="CV75" s="1255">
        <v>8.6</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622</v>
      </c>
      <c r="AO77" s="1250"/>
      <c r="AP77" s="1250"/>
      <c r="AQ77" s="1250"/>
      <c r="AR77" s="1250"/>
      <c r="AS77" s="1250"/>
      <c r="AT77" s="1250"/>
      <c r="AU77" s="1250"/>
      <c r="AV77" s="1250"/>
      <c r="AW77" s="1250"/>
      <c r="AX77" s="1250"/>
      <c r="AY77" s="1250"/>
      <c r="AZ77" s="1250"/>
      <c r="BA77" s="1250"/>
      <c r="BB77" s="1254" t="s">
        <v>620</v>
      </c>
      <c r="BC77" s="1254"/>
      <c r="BD77" s="1254"/>
      <c r="BE77" s="1254"/>
      <c r="BF77" s="1254"/>
      <c r="BG77" s="1254"/>
      <c r="BH77" s="1254"/>
      <c r="BI77" s="1254"/>
      <c r="BJ77" s="1254"/>
      <c r="BK77" s="1254"/>
      <c r="BL77" s="1254"/>
      <c r="BM77" s="1254"/>
      <c r="BN77" s="1254"/>
      <c r="BO77" s="1254"/>
      <c r="BP77" s="1255">
        <v>48.4</v>
      </c>
      <c r="BQ77" s="1255"/>
      <c r="BR77" s="1255"/>
      <c r="BS77" s="1255"/>
      <c r="BT77" s="1255"/>
      <c r="BU77" s="1255"/>
      <c r="BV77" s="1255"/>
      <c r="BW77" s="1255"/>
      <c r="BX77" s="1255">
        <v>43</v>
      </c>
      <c r="BY77" s="1255"/>
      <c r="BZ77" s="1255"/>
      <c r="CA77" s="1255"/>
      <c r="CB77" s="1255"/>
      <c r="CC77" s="1255"/>
      <c r="CD77" s="1255"/>
      <c r="CE77" s="1255"/>
      <c r="CF77" s="1255">
        <v>32.4</v>
      </c>
      <c r="CG77" s="1255"/>
      <c r="CH77" s="1255"/>
      <c r="CI77" s="1255"/>
      <c r="CJ77" s="1255"/>
      <c r="CK77" s="1255"/>
      <c r="CL77" s="1255"/>
      <c r="CM77" s="1255"/>
      <c r="CN77" s="1255">
        <v>20</v>
      </c>
      <c r="CO77" s="1255"/>
      <c r="CP77" s="1255"/>
      <c r="CQ77" s="1255"/>
      <c r="CR77" s="1255"/>
      <c r="CS77" s="1255"/>
      <c r="CT77" s="1255"/>
      <c r="CU77" s="1255"/>
      <c r="CV77" s="1255">
        <v>7.4</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624</v>
      </c>
      <c r="BC79" s="1254"/>
      <c r="BD79" s="1254"/>
      <c r="BE79" s="1254"/>
      <c r="BF79" s="1254"/>
      <c r="BG79" s="1254"/>
      <c r="BH79" s="1254"/>
      <c r="BI79" s="1254"/>
      <c r="BJ79" s="1254"/>
      <c r="BK79" s="1254"/>
      <c r="BL79" s="1254"/>
      <c r="BM79" s="1254"/>
      <c r="BN79" s="1254"/>
      <c r="BO79" s="1254"/>
      <c r="BP79" s="1255">
        <v>9.9</v>
      </c>
      <c r="BQ79" s="1255"/>
      <c r="BR79" s="1255"/>
      <c r="BS79" s="1255"/>
      <c r="BT79" s="1255"/>
      <c r="BU79" s="1255"/>
      <c r="BV79" s="1255"/>
      <c r="BW79" s="1255"/>
      <c r="BX79" s="1255">
        <v>9.9</v>
      </c>
      <c r="BY79" s="1255"/>
      <c r="BZ79" s="1255"/>
      <c r="CA79" s="1255"/>
      <c r="CB79" s="1255"/>
      <c r="CC79" s="1255"/>
      <c r="CD79" s="1255"/>
      <c r="CE79" s="1255"/>
      <c r="CF79" s="1255">
        <v>9.5</v>
      </c>
      <c r="CG79" s="1255"/>
      <c r="CH79" s="1255"/>
      <c r="CI79" s="1255"/>
      <c r="CJ79" s="1255"/>
      <c r="CK79" s="1255"/>
      <c r="CL79" s="1255"/>
      <c r="CM79" s="1255"/>
      <c r="CN79" s="1255">
        <v>9.5</v>
      </c>
      <c r="CO79" s="1255"/>
      <c r="CP79" s="1255"/>
      <c r="CQ79" s="1255"/>
      <c r="CR79" s="1255"/>
      <c r="CS79" s="1255"/>
      <c r="CT79" s="1255"/>
      <c r="CU79" s="1255"/>
      <c r="CV79" s="1255">
        <v>9.4</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7e6S0mzqLI8L3w0YZHavzzXwqBwbqdqmZ/OV0ajYEFo7zQiJMO1b2bXo+VPUxIPYHmlC93XIxECY1MB09upTBg==" saltValue="lI5gnz43gYG4enWxIHmw5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0C113-6C01-4E7C-8DEA-71BB56FE9E57}">
  <sheetPr>
    <pageSetUpPr fitToPage="1"/>
  </sheetPr>
  <dimension ref="A1:DR125"/>
  <sheetViews>
    <sheetView showGridLines="0" topLeftCell="A86" zoomScale="60" zoomScaleNormal="6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517</v>
      </c>
    </row>
  </sheetData>
  <sheetProtection algorithmName="SHA-512" hashValue="tuW2gpDD6a+TUMiKeXtsu0uJTuIlyvfYQp7bWKnHtQEL7GP7cB+j+bJo0Nu9CuNbFIVb36QrVaJHI9b5mTpnAg==" saltValue="Kvrzi5sgPxPwnw9qxJ1D0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1985E-96AA-43F2-8A0A-191840C09E39}">
  <sheetPr>
    <pageSetUpPr fitToPage="1"/>
  </sheetPr>
  <dimension ref="A1:DR125"/>
  <sheetViews>
    <sheetView showGridLines="0" tabSelected="1" topLeftCell="A91" zoomScale="70" zoomScaleNormal="70" zoomScaleSheetLayoutView="55" workbookViewId="0">
      <selection activeCell="AD107" sqref="AD107"/>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517</v>
      </c>
    </row>
  </sheetData>
  <sheetProtection algorithmName="SHA-512" hashValue="ULor8gPE+bjKGtfLQ122HqvcS9HRX8sBi4Il8UuVTS5412gP9S3Hmw64Y1mK46xY16LHZpvyqGiZq9p93Fn2xg==" saltValue="AUNIY/eM1KD00bE1YR7O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567</v>
      </c>
      <c r="G2" s="151"/>
      <c r="H2" s="152"/>
    </row>
    <row r="3" spans="1:8" x14ac:dyDescent="0.2">
      <c r="A3" s="148" t="s">
        <v>560</v>
      </c>
      <c r="B3" s="153"/>
      <c r="C3" s="154"/>
      <c r="D3" s="155">
        <v>45916</v>
      </c>
      <c r="E3" s="156"/>
      <c r="F3" s="157">
        <v>115050</v>
      </c>
      <c r="G3" s="158"/>
      <c r="H3" s="159"/>
    </row>
    <row r="4" spans="1:8" x14ac:dyDescent="0.2">
      <c r="A4" s="160"/>
      <c r="B4" s="161"/>
      <c r="C4" s="162"/>
      <c r="D4" s="163">
        <v>32080</v>
      </c>
      <c r="E4" s="164"/>
      <c r="F4" s="165">
        <v>53792</v>
      </c>
      <c r="G4" s="166"/>
      <c r="H4" s="167"/>
    </row>
    <row r="5" spans="1:8" x14ac:dyDescent="0.2">
      <c r="A5" s="148" t="s">
        <v>562</v>
      </c>
      <c r="B5" s="153"/>
      <c r="C5" s="154"/>
      <c r="D5" s="155">
        <v>103626</v>
      </c>
      <c r="E5" s="156"/>
      <c r="F5" s="157">
        <v>118252</v>
      </c>
      <c r="G5" s="158"/>
      <c r="H5" s="159"/>
    </row>
    <row r="6" spans="1:8" x14ac:dyDescent="0.2">
      <c r="A6" s="160"/>
      <c r="B6" s="161"/>
      <c r="C6" s="162"/>
      <c r="D6" s="163">
        <v>79923</v>
      </c>
      <c r="E6" s="164"/>
      <c r="F6" s="165">
        <v>49994</v>
      </c>
      <c r="G6" s="166"/>
      <c r="H6" s="167"/>
    </row>
    <row r="7" spans="1:8" x14ac:dyDescent="0.2">
      <c r="A7" s="148" t="s">
        <v>563</v>
      </c>
      <c r="B7" s="153"/>
      <c r="C7" s="154"/>
      <c r="D7" s="155">
        <v>114574</v>
      </c>
      <c r="E7" s="156"/>
      <c r="F7" s="157">
        <v>120302</v>
      </c>
      <c r="G7" s="158"/>
      <c r="H7" s="159"/>
    </row>
    <row r="8" spans="1:8" x14ac:dyDescent="0.2">
      <c r="A8" s="160"/>
      <c r="B8" s="161"/>
      <c r="C8" s="162"/>
      <c r="D8" s="163">
        <v>52461</v>
      </c>
      <c r="E8" s="164"/>
      <c r="F8" s="165">
        <v>59328</v>
      </c>
      <c r="G8" s="166"/>
      <c r="H8" s="167"/>
    </row>
    <row r="9" spans="1:8" x14ac:dyDescent="0.2">
      <c r="A9" s="148" t="s">
        <v>564</v>
      </c>
      <c r="B9" s="153"/>
      <c r="C9" s="154"/>
      <c r="D9" s="155">
        <v>111081</v>
      </c>
      <c r="E9" s="156"/>
      <c r="F9" s="157">
        <v>114841</v>
      </c>
      <c r="G9" s="158"/>
      <c r="H9" s="159"/>
    </row>
    <row r="10" spans="1:8" x14ac:dyDescent="0.2">
      <c r="A10" s="160"/>
      <c r="B10" s="161"/>
      <c r="C10" s="162"/>
      <c r="D10" s="163">
        <v>64289</v>
      </c>
      <c r="E10" s="164"/>
      <c r="F10" s="165">
        <v>51589</v>
      </c>
      <c r="G10" s="166"/>
      <c r="H10" s="167"/>
    </row>
    <row r="11" spans="1:8" x14ac:dyDescent="0.2">
      <c r="A11" s="148" t="s">
        <v>565</v>
      </c>
      <c r="B11" s="153"/>
      <c r="C11" s="154"/>
      <c r="D11" s="155">
        <v>75335</v>
      </c>
      <c r="E11" s="156"/>
      <c r="F11" s="157">
        <v>124145</v>
      </c>
      <c r="G11" s="158"/>
      <c r="H11" s="159"/>
    </row>
    <row r="12" spans="1:8" x14ac:dyDescent="0.2">
      <c r="A12" s="160"/>
      <c r="B12" s="161"/>
      <c r="C12" s="168"/>
      <c r="D12" s="163">
        <v>59049</v>
      </c>
      <c r="E12" s="164"/>
      <c r="F12" s="165">
        <v>54761</v>
      </c>
      <c r="G12" s="166"/>
      <c r="H12" s="167"/>
    </row>
    <row r="13" spans="1:8" x14ac:dyDescent="0.2">
      <c r="A13" s="148"/>
      <c r="B13" s="153"/>
      <c r="C13" s="169"/>
      <c r="D13" s="170">
        <v>90106</v>
      </c>
      <c r="E13" s="171"/>
      <c r="F13" s="172">
        <v>118518</v>
      </c>
      <c r="G13" s="173"/>
      <c r="H13" s="159"/>
    </row>
    <row r="14" spans="1:8" x14ac:dyDescent="0.2">
      <c r="A14" s="160"/>
      <c r="B14" s="161"/>
      <c r="C14" s="162"/>
      <c r="D14" s="163">
        <v>57560</v>
      </c>
      <c r="E14" s="164"/>
      <c r="F14" s="165">
        <v>53893</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5.34</v>
      </c>
      <c r="C19" s="174">
        <f>ROUND(VALUE(SUBSTITUTE(実質収支比率等に係る経年分析!G$48,"▲","-")),2)</f>
        <v>7.16</v>
      </c>
      <c r="D19" s="174">
        <f>ROUND(VALUE(SUBSTITUTE(実質収支比率等に係る経年分析!H$48,"▲","-")),2)</f>
        <v>9.32</v>
      </c>
      <c r="E19" s="174">
        <f>ROUND(VALUE(SUBSTITUTE(実質収支比率等に係る経年分析!I$48,"▲","-")),2)</f>
        <v>12.87</v>
      </c>
      <c r="F19" s="174">
        <f>ROUND(VALUE(SUBSTITUTE(実質収支比率等に係る経年分析!J$48,"▲","-")),2)</f>
        <v>6.69</v>
      </c>
    </row>
    <row r="20" spans="1:11" x14ac:dyDescent="0.2">
      <c r="A20" s="174" t="s">
        <v>56</v>
      </c>
      <c r="B20" s="174">
        <f>ROUND(VALUE(SUBSTITUTE(実質収支比率等に係る経年分析!F$47,"▲","-")),2)</f>
        <v>47.06</v>
      </c>
      <c r="C20" s="174">
        <f>ROUND(VALUE(SUBSTITUTE(実質収支比率等に係る経年分析!G$47,"▲","-")),2)</f>
        <v>46.53</v>
      </c>
      <c r="D20" s="174">
        <f>ROUND(VALUE(SUBSTITUTE(実質収支比率等に係る経年分析!H$47,"▲","-")),2)</f>
        <v>37.74</v>
      </c>
      <c r="E20" s="174">
        <f>ROUND(VALUE(SUBSTITUTE(実質収支比率等に係る経年分析!I$47,"▲","-")),2)</f>
        <v>40.42</v>
      </c>
      <c r="F20" s="174">
        <f>ROUND(VALUE(SUBSTITUTE(実質収支比率等に係る経年分析!J$47,"▲","-")),2)</f>
        <v>48.1</v>
      </c>
    </row>
    <row r="21" spans="1:11" x14ac:dyDescent="0.2">
      <c r="A21" s="174" t="s">
        <v>57</v>
      </c>
      <c r="B21" s="174">
        <f>IF(ISNUMBER(VALUE(SUBSTITUTE(実質収支比率等に係る経年分析!F$49,"▲","-"))),ROUND(VALUE(SUBSTITUTE(実質収支比率等に係る経年分析!F$49,"▲","-")),2),NA())</f>
        <v>-2.0699999999999998</v>
      </c>
      <c r="C21" s="174">
        <f>IF(ISNUMBER(VALUE(SUBSTITUTE(実質収支比率等に係る経年分析!G$49,"▲","-"))),ROUND(VALUE(SUBSTITUTE(実質収支比率等に係る経年分析!G$49,"▲","-")),2),NA())</f>
        <v>0.71</v>
      </c>
      <c r="D21" s="174">
        <f>IF(ISNUMBER(VALUE(SUBSTITUTE(実質収支比率等に係る経年分析!H$49,"▲","-"))),ROUND(VALUE(SUBSTITUTE(実質収支比率等に係る経年分析!H$49,"▲","-")),2),NA())</f>
        <v>-4.8600000000000003</v>
      </c>
      <c r="E21" s="174">
        <f>IF(ISNUMBER(VALUE(SUBSTITUTE(実質収支比率等に係る経年分析!I$49,"▲","-"))),ROUND(VALUE(SUBSTITUTE(実質収支比率等に係る経年分析!I$49,"▲","-")),2),NA())</f>
        <v>8.6199999999999992</v>
      </c>
      <c r="F21" s="174">
        <f>IF(ISNUMBER(VALUE(SUBSTITUTE(実質収支比率等に係る経年分析!J$49,"▲","-"))),ROUND(VALUE(SUBSTITUTE(実質収支比率等に係る経年分析!J$49,"▲","-")),2),NA())</f>
        <v>-0.86</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0.49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再生可能エネルギー事業特別会計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0.13</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2">
      <c r="A34" s="175" t="str">
        <f>IF(連結実質赤字比率に係る赤字・黒字の構成分析!C$36="",NA(),連結実質赤字比率に係る赤字・黒字の構成分析!C$36)</f>
        <v>介護保険特別会計（介護保険事業）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7.0000000000000007E-2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6.68</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15.21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16.690000000000001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918</v>
      </c>
      <c r="E42" s="176"/>
      <c r="F42" s="176"/>
      <c r="G42" s="176">
        <f>'実質公債費比率（分子）の構造'!L$52</f>
        <v>873</v>
      </c>
      <c r="H42" s="176"/>
      <c r="I42" s="176"/>
      <c r="J42" s="176">
        <f>'実質公債費比率（分子）の構造'!M$52</f>
        <v>833</v>
      </c>
      <c r="K42" s="176"/>
      <c r="L42" s="176"/>
      <c r="M42" s="176">
        <f>'実質公債費比率（分子）の構造'!N$52</f>
        <v>840</v>
      </c>
      <c r="N42" s="176"/>
      <c r="O42" s="176"/>
      <c r="P42" s="176">
        <f>'実質公債費比率（分子）の構造'!O$52</f>
        <v>803</v>
      </c>
    </row>
    <row r="43" spans="1:16" x14ac:dyDescent="0.2">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2">
      <c r="A44" s="176" t="s">
        <v>66</v>
      </c>
      <c r="B44" s="176">
        <f>'実質公債費比率（分子）の構造'!K$50</f>
        <v>15</v>
      </c>
      <c r="C44" s="176"/>
      <c r="D44" s="176"/>
      <c r="E44" s="176">
        <f>'実質公債費比率（分子）の構造'!L$50</f>
        <v>16</v>
      </c>
      <c r="F44" s="176"/>
      <c r="G44" s="176"/>
      <c r="H44" s="176">
        <f>'実質公債費比率（分子）の構造'!M$50</f>
        <v>14</v>
      </c>
      <c r="I44" s="176"/>
      <c r="J44" s="176"/>
      <c r="K44" s="176">
        <f>'実質公債費比率（分子）の構造'!N$50</f>
        <v>14</v>
      </c>
      <c r="L44" s="176"/>
      <c r="M44" s="176"/>
      <c r="N44" s="176">
        <f>'実質公債費比率（分子）の構造'!O$50</f>
        <v>15</v>
      </c>
      <c r="O44" s="176"/>
      <c r="P44" s="176"/>
    </row>
    <row r="45" spans="1:16" x14ac:dyDescent="0.2">
      <c r="A45" s="176" t="s">
        <v>67</v>
      </c>
      <c r="B45" s="176">
        <f>'実質公債費比率（分子）の構造'!K$49</f>
        <v>13</v>
      </c>
      <c r="C45" s="176"/>
      <c r="D45" s="176"/>
      <c r="E45" s="176">
        <f>'実質公債費比率（分子）の構造'!L$49</f>
        <v>13</v>
      </c>
      <c r="F45" s="176"/>
      <c r="G45" s="176"/>
      <c r="H45" s="176">
        <f>'実質公債費比率（分子）の構造'!M$49</f>
        <v>13</v>
      </c>
      <c r="I45" s="176"/>
      <c r="J45" s="176"/>
      <c r="K45" s="176">
        <f>'実質公債費比率（分子）の構造'!N$49</f>
        <v>16</v>
      </c>
      <c r="L45" s="176"/>
      <c r="M45" s="176"/>
      <c r="N45" s="176">
        <f>'実質公債費比率（分子）の構造'!O$49</f>
        <v>16</v>
      </c>
      <c r="O45" s="176"/>
      <c r="P45" s="176"/>
    </row>
    <row r="46" spans="1:16" x14ac:dyDescent="0.2">
      <c r="A46" s="176" t="s">
        <v>68</v>
      </c>
      <c r="B46" s="176">
        <f>'実質公債費比率（分子）の構造'!K$48</f>
        <v>253</v>
      </c>
      <c r="C46" s="176"/>
      <c r="D46" s="176"/>
      <c r="E46" s="176">
        <f>'実質公債費比率（分子）の構造'!L$48</f>
        <v>233</v>
      </c>
      <c r="F46" s="176"/>
      <c r="G46" s="176"/>
      <c r="H46" s="176">
        <f>'実質公債費比率（分子）の構造'!M$48</f>
        <v>211</v>
      </c>
      <c r="I46" s="176"/>
      <c r="J46" s="176"/>
      <c r="K46" s="176">
        <f>'実質公債費比率（分子）の構造'!N$48</f>
        <v>235</v>
      </c>
      <c r="L46" s="176"/>
      <c r="M46" s="176"/>
      <c r="N46" s="176">
        <f>'実質公債費比率（分子）の構造'!O$48</f>
        <v>224</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1023</v>
      </c>
      <c r="C49" s="176"/>
      <c r="D49" s="176"/>
      <c r="E49" s="176">
        <f>'実質公債費比率（分子）の構造'!L$45</f>
        <v>982</v>
      </c>
      <c r="F49" s="176"/>
      <c r="G49" s="176"/>
      <c r="H49" s="176">
        <f>'実質公債費比率（分子）の構造'!M$45</f>
        <v>977</v>
      </c>
      <c r="I49" s="176"/>
      <c r="J49" s="176"/>
      <c r="K49" s="176">
        <f>'実質公債費比率（分子）の構造'!N$45</f>
        <v>1022</v>
      </c>
      <c r="L49" s="176"/>
      <c r="M49" s="176"/>
      <c r="N49" s="176">
        <f>'実質公債費比率（分子）の構造'!O$45</f>
        <v>989</v>
      </c>
      <c r="O49" s="176"/>
      <c r="P49" s="176"/>
    </row>
    <row r="50" spans="1:16" x14ac:dyDescent="0.2">
      <c r="A50" s="176" t="s">
        <v>72</v>
      </c>
      <c r="B50" s="176" t="e">
        <f>NA()</f>
        <v>#N/A</v>
      </c>
      <c r="C50" s="176">
        <f>IF(ISNUMBER('実質公債費比率（分子）の構造'!K$53),'実質公債費比率（分子）の構造'!K$53,NA())</f>
        <v>386</v>
      </c>
      <c r="D50" s="176" t="e">
        <f>NA()</f>
        <v>#N/A</v>
      </c>
      <c r="E50" s="176" t="e">
        <f>NA()</f>
        <v>#N/A</v>
      </c>
      <c r="F50" s="176">
        <f>IF(ISNUMBER('実質公債費比率（分子）の構造'!L$53),'実質公債費比率（分子）の構造'!L$53,NA())</f>
        <v>371</v>
      </c>
      <c r="G50" s="176" t="e">
        <f>NA()</f>
        <v>#N/A</v>
      </c>
      <c r="H50" s="176" t="e">
        <f>NA()</f>
        <v>#N/A</v>
      </c>
      <c r="I50" s="176">
        <f>IF(ISNUMBER('実質公債費比率（分子）の構造'!M$53),'実質公債費比率（分子）の構造'!M$53,NA())</f>
        <v>382</v>
      </c>
      <c r="J50" s="176" t="e">
        <f>NA()</f>
        <v>#N/A</v>
      </c>
      <c r="K50" s="176" t="e">
        <f>NA()</f>
        <v>#N/A</v>
      </c>
      <c r="L50" s="176">
        <f>IF(ISNUMBER('実質公債費比率（分子）の構造'!N$53),'実質公債費比率（分子）の構造'!N$53,NA())</f>
        <v>447</v>
      </c>
      <c r="M50" s="176" t="e">
        <f>NA()</f>
        <v>#N/A</v>
      </c>
      <c r="N50" s="176" t="e">
        <f>NA()</f>
        <v>#N/A</v>
      </c>
      <c r="O50" s="176">
        <f>IF(ISNUMBER('実質公債費比率（分子）の構造'!O$53),'実質公債費比率（分子）の構造'!O$53,NA())</f>
        <v>441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7363</v>
      </c>
      <c r="E56" s="175"/>
      <c r="F56" s="175"/>
      <c r="G56" s="175">
        <f>'将来負担比率（分子）の構造'!J$52</f>
        <v>7239</v>
      </c>
      <c r="H56" s="175"/>
      <c r="I56" s="175"/>
      <c r="J56" s="175">
        <f>'将来負担比率（分子）の構造'!K$52</f>
        <v>6923</v>
      </c>
      <c r="K56" s="175"/>
      <c r="L56" s="175"/>
      <c r="M56" s="175">
        <f>'将来負担比率（分子）の構造'!L$52</f>
        <v>6929</v>
      </c>
      <c r="N56" s="175"/>
      <c r="O56" s="175"/>
      <c r="P56" s="175">
        <f>'将来負担比率（分子）の構造'!M$52</f>
        <v>6582</v>
      </c>
    </row>
    <row r="57" spans="1:16" x14ac:dyDescent="0.2">
      <c r="A57" s="175" t="s">
        <v>43</v>
      </c>
      <c r="B57" s="175"/>
      <c r="C57" s="175"/>
      <c r="D57" s="175">
        <f>'将来負担比率（分子）の構造'!I$51</f>
        <v>854</v>
      </c>
      <c r="E57" s="175"/>
      <c r="F57" s="175"/>
      <c r="G57" s="175">
        <f>'将来負担比率（分子）の構造'!J$51</f>
        <v>796</v>
      </c>
      <c r="H57" s="175"/>
      <c r="I57" s="175"/>
      <c r="J57" s="175">
        <f>'将来負担比率（分子）の構造'!K$51</f>
        <v>713</v>
      </c>
      <c r="K57" s="175"/>
      <c r="L57" s="175"/>
      <c r="M57" s="175">
        <f>'将来負担比率（分子）の構造'!L$51</f>
        <v>673</v>
      </c>
      <c r="N57" s="175"/>
      <c r="O57" s="175"/>
      <c r="P57" s="175">
        <f>'将来負担比率（分子）の構造'!M$51</f>
        <v>598</v>
      </c>
    </row>
    <row r="58" spans="1:16" x14ac:dyDescent="0.2">
      <c r="A58" s="175" t="s">
        <v>42</v>
      </c>
      <c r="B58" s="175"/>
      <c r="C58" s="175"/>
      <c r="D58" s="175">
        <f>'将来負担比率（分子）の構造'!I$50</f>
        <v>3683</v>
      </c>
      <c r="E58" s="175"/>
      <c r="F58" s="175"/>
      <c r="G58" s="175">
        <f>'将来負担比率（分子）の構造'!J$50</f>
        <v>3929</v>
      </c>
      <c r="H58" s="175"/>
      <c r="I58" s="175"/>
      <c r="J58" s="175">
        <f>'将来負担比率（分子）の構造'!K$50</f>
        <v>4138</v>
      </c>
      <c r="K58" s="175"/>
      <c r="L58" s="175"/>
      <c r="M58" s="175">
        <f>'将来負担比率（分子）の構造'!L$50</f>
        <v>4727</v>
      </c>
      <c r="N58" s="175"/>
      <c r="O58" s="175"/>
      <c r="P58" s="175">
        <f>'将来負担比率（分子）の構造'!M$50</f>
        <v>5340</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1102</v>
      </c>
      <c r="C62" s="175"/>
      <c r="D62" s="175"/>
      <c r="E62" s="175">
        <f>'将来負担比率（分子）の構造'!J$45</f>
        <v>1108</v>
      </c>
      <c r="F62" s="175"/>
      <c r="G62" s="175"/>
      <c r="H62" s="175">
        <f>'将来負担比率（分子）の構造'!K$45</f>
        <v>1122</v>
      </c>
      <c r="I62" s="175"/>
      <c r="J62" s="175"/>
      <c r="K62" s="175">
        <f>'将来負担比率（分子）の構造'!L$45</f>
        <v>1104</v>
      </c>
      <c r="L62" s="175"/>
      <c r="M62" s="175"/>
      <c r="N62" s="175">
        <f>'将来負担比率（分子）の構造'!M$45</f>
        <v>1075</v>
      </c>
      <c r="O62" s="175"/>
      <c r="P62" s="175"/>
    </row>
    <row r="63" spans="1:16" x14ac:dyDescent="0.2">
      <c r="A63" s="175" t="s">
        <v>35</v>
      </c>
      <c r="B63" s="175">
        <f>'将来負担比率（分子）の構造'!I$44</f>
        <v>190</v>
      </c>
      <c r="C63" s="175"/>
      <c r="D63" s="175"/>
      <c r="E63" s="175">
        <f>'将来負担比率（分子）の構造'!J$44</f>
        <v>204</v>
      </c>
      <c r="F63" s="175"/>
      <c r="G63" s="175"/>
      <c r="H63" s="175">
        <f>'将来負担比率（分子）の構造'!K$44</f>
        <v>193</v>
      </c>
      <c r="I63" s="175"/>
      <c r="J63" s="175"/>
      <c r="K63" s="175">
        <f>'将来負担比率（分子）の構造'!L$44</f>
        <v>178</v>
      </c>
      <c r="L63" s="175"/>
      <c r="M63" s="175"/>
      <c r="N63" s="175">
        <f>'将来負担比率（分子）の構造'!M$44</f>
        <v>163</v>
      </c>
      <c r="O63" s="175"/>
      <c r="P63" s="175"/>
    </row>
    <row r="64" spans="1:16" x14ac:dyDescent="0.2">
      <c r="A64" s="175" t="s">
        <v>34</v>
      </c>
      <c r="B64" s="175">
        <f>'将来負担比率（分子）の構造'!I$43</f>
        <v>2208</v>
      </c>
      <c r="C64" s="175"/>
      <c r="D64" s="175"/>
      <c r="E64" s="175">
        <f>'将来負担比率（分子）の構造'!J$43</f>
        <v>1889</v>
      </c>
      <c r="F64" s="175"/>
      <c r="G64" s="175"/>
      <c r="H64" s="175">
        <f>'将来負担比率（分子）の構造'!K$43</f>
        <v>1613</v>
      </c>
      <c r="I64" s="175"/>
      <c r="J64" s="175"/>
      <c r="K64" s="175">
        <f>'将来負担比率（分子）の構造'!L$43</f>
        <v>1515</v>
      </c>
      <c r="L64" s="175"/>
      <c r="M64" s="175"/>
      <c r="N64" s="175">
        <f>'将来負担比率（分子）の構造'!M$43</f>
        <v>1386</v>
      </c>
      <c r="O64" s="175"/>
      <c r="P64" s="175"/>
    </row>
    <row r="65" spans="1:16" x14ac:dyDescent="0.2">
      <c r="A65" s="175" t="s">
        <v>33</v>
      </c>
      <c r="B65" s="175">
        <f>'将来負担比率（分子）の構造'!I$42</f>
        <v>187</v>
      </c>
      <c r="C65" s="175"/>
      <c r="D65" s="175"/>
      <c r="E65" s="175">
        <f>'将来負担比率（分子）の構造'!J$42</f>
        <v>450</v>
      </c>
      <c r="F65" s="175"/>
      <c r="G65" s="175"/>
      <c r="H65" s="175">
        <f>'将来負担比率（分子）の構造'!K$42</f>
        <v>415</v>
      </c>
      <c r="I65" s="175"/>
      <c r="J65" s="175"/>
      <c r="K65" s="175">
        <f>'将来負担比率（分子）の構造'!L$42</f>
        <v>462</v>
      </c>
      <c r="L65" s="175"/>
      <c r="M65" s="175"/>
      <c r="N65" s="175">
        <f>'将来負担比率（分子）の構造'!M$42</f>
        <v>444</v>
      </c>
      <c r="O65" s="175"/>
      <c r="P65" s="175"/>
    </row>
    <row r="66" spans="1:16" x14ac:dyDescent="0.2">
      <c r="A66" s="175" t="s">
        <v>32</v>
      </c>
      <c r="B66" s="175">
        <f>'将来負担比率（分子）の構造'!I$41</f>
        <v>9186</v>
      </c>
      <c r="C66" s="175"/>
      <c r="D66" s="175"/>
      <c r="E66" s="175">
        <f>'将来負担比率（分子）の構造'!J$41</f>
        <v>9161</v>
      </c>
      <c r="F66" s="175"/>
      <c r="G66" s="175"/>
      <c r="H66" s="175">
        <f>'将来負担比率（分子）の構造'!K$41</f>
        <v>9054</v>
      </c>
      <c r="I66" s="175"/>
      <c r="J66" s="175"/>
      <c r="K66" s="175">
        <f>'将来負担比率（分子）の構造'!L$41</f>
        <v>8809</v>
      </c>
      <c r="L66" s="175"/>
      <c r="M66" s="175"/>
      <c r="N66" s="175">
        <f>'将来負担比率（分子）の構造'!M$41</f>
        <v>8324</v>
      </c>
      <c r="O66" s="175"/>
      <c r="P66" s="175"/>
    </row>
    <row r="67" spans="1:16" x14ac:dyDescent="0.2">
      <c r="A67" s="175" t="s">
        <v>76</v>
      </c>
      <c r="B67" s="175" t="e">
        <f>NA()</f>
        <v>#N/A</v>
      </c>
      <c r="C67" s="175">
        <f>IF(ISNUMBER('将来負担比率（分子）の構造'!I$53), IF('将来負担比率（分子）の構造'!I$53 &lt; 0, 0, '将来負担比率（分子）の構造'!I$53), NA())</f>
        <v>974</v>
      </c>
      <c r="D67" s="175" t="e">
        <f>NA()</f>
        <v>#N/A</v>
      </c>
      <c r="E67" s="175" t="e">
        <f>NA()</f>
        <v>#N/A</v>
      </c>
      <c r="F67" s="175">
        <f>IF(ISNUMBER('将来負担比率（分子）の構造'!J$53), IF('将来負担比率（分子）の構造'!J$53 &lt; 0, 0, '将来負担比率（分子）の構造'!J$53), NA())</f>
        <v>847</v>
      </c>
      <c r="G67" s="175" t="e">
        <f>NA()</f>
        <v>#N/A</v>
      </c>
      <c r="H67" s="175" t="e">
        <f>NA()</f>
        <v>#N/A</v>
      </c>
      <c r="I67" s="175">
        <f>IF(ISNUMBER('将来負担比率（分子）の構造'!K$53), IF('将来負担比率（分子）の構造'!K$53 &lt; 0, 0, '将来負担比率（分子）の構造'!K$53), NA())</f>
        <v>622</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2091</v>
      </c>
      <c r="C72" s="179">
        <f>基金残高に係る経年分析!G55</f>
        <v>2359</v>
      </c>
      <c r="D72" s="179">
        <f>基金残高に係る経年分析!H55</f>
        <v>2688</v>
      </c>
    </row>
    <row r="73" spans="1:16" x14ac:dyDescent="0.2">
      <c r="A73" s="178" t="s">
        <v>79</v>
      </c>
      <c r="B73" s="179">
        <f>基金残高に係る経年分析!F56</f>
        <v>3</v>
      </c>
      <c r="C73" s="179">
        <f>基金残高に係る経年分析!G56</f>
        <v>3</v>
      </c>
      <c r="D73" s="179">
        <f>基金残高に係る経年分析!H56</f>
        <v>3</v>
      </c>
    </row>
    <row r="74" spans="1:16" x14ac:dyDescent="0.2">
      <c r="A74" s="178" t="s">
        <v>80</v>
      </c>
      <c r="B74" s="179">
        <f>基金残高に係る経年分析!F57</f>
        <v>1820</v>
      </c>
      <c r="C74" s="179">
        <f>基金残高に係る経年分析!G57</f>
        <v>2084</v>
      </c>
      <c r="D74" s="179">
        <f>基金残高に係る経年分析!H57</f>
        <v>2335</v>
      </c>
    </row>
  </sheetData>
  <sheetProtection algorithmName="SHA-512" hashValue="7oxNwlBINXVClQrh7ybX6foDk+8DiKm51dgtrgsChxBSE85LJWumWeNmOvXC8YfMI/BPwM4A5F0Uuq/2vxZM/Q==" saltValue="v8OdFdyjHsDIX/C+Cyer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216</v>
      </c>
      <c r="DI1" s="603"/>
      <c r="DJ1" s="603"/>
      <c r="DK1" s="603"/>
      <c r="DL1" s="603"/>
      <c r="DM1" s="603"/>
      <c r="DN1" s="604"/>
      <c r="DO1" s="214"/>
      <c r="DP1" s="602" t="s">
        <v>217</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229</v>
      </c>
      <c r="C5" s="610"/>
      <c r="D5" s="610"/>
      <c r="E5" s="610"/>
      <c r="F5" s="610"/>
      <c r="G5" s="610"/>
      <c r="H5" s="610"/>
      <c r="I5" s="610"/>
      <c r="J5" s="610"/>
      <c r="K5" s="610"/>
      <c r="L5" s="610"/>
      <c r="M5" s="610"/>
      <c r="N5" s="610"/>
      <c r="O5" s="610"/>
      <c r="P5" s="610"/>
      <c r="Q5" s="611"/>
      <c r="R5" s="612">
        <v>1335614</v>
      </c>
      <c r="S5" s="613"/>
      <c r="T5" s="613"/>
      <c r="U5" s="613"/>
      <c r="V5" s="613"/>
      <c r="W5" s="613"/>
      <c r="X5" s="613"/>
      <c r="Y5" s="614"/>
      <c r="Z5" s="615">
        <v>11.5</v>
      </c>
      <c r="AA5" s="615"/>
      <c r="AB5" s="615"/>
      <c r="AC5" s="615"/>
      <c r="AD5" s="616">
        <v>1335614</v>
      </c>
      <c r="AE5" s="616"/>
      <c r="AF5" s="616"/>
      <c r="AG5" s="616"/>
      <c r="AH5" s="616"/>
      <c r="AI5" s="616"/>
      <c r="AJ5" s="616"/>
      <c r="AK5" s="616"/>
      <c r="AL5" s="617">
        <v>24.1</v>
      </c>
      <c r="AM5" s="618"/>
      <c r="AN5" s="618"/>
      <c r="AO5" s="619"/>
      <c r="AP5" s="609" t="s">
        <v>230</v>
      </c>
      <c r="AQ5" s="610"/>
      <c r="AR5" s="610"/>
      <c r="AS5" s="610"/>
      <c r="AT5" s="610"/>
      <c r="AU5" s="610"/>
      <c r="AV5" s="610"/>
      <c r="AW5" s="610"/>
      <c r="AX5" s="610"/>
      <c r="AY5" s="610"/>
      <c r="AZ5" s="610"/>
      <c r="BA5" s="610"/>
      <c r="BB5" s="610"/>
      <c r="BC5" s="610"/>
      <c r="BD5" s="610"/>
      <c r="BE5" s="610"/>
      <c r="BF5" s="611"/>
      <c r="BG5" s="623">
        <v>1335581</v>
      </c>
      <c r="BH5" s="624"/>
      <c r="BI5" s="624"/>
      <c r="BJ5" s="624"/>
      <c r="BK5" s="624"/>
      <c r="BL5" s="624"/>
      <c r="BM5" s="624"/>
      <c r="BN5" s="625"/>
      <c r="BO5" s="626">
        <v>100</v>
      </c>
      <c r="BP5" s="626"/>
      <c r="BQ5" s="626"/>
      <c r="BR5" s="626"/>
      <c r="BS5" s="627">
        <v>5672</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2">
      <c r="B6" s="620" t="s">
        <v>234</v>
      </c>
      <c r="C6" s="621"/>
      <c r="D6" s="621"/>
      <c r="E6" s="621"/>
      <c r="F6" s="621"/>
      <c r="G6" s="621"/>
      <c r="H6" s="621"/>
      <c r="I6" s="621"/>
      <c r="J6" s="621"/>
      <c r="K6" s="621"/>
      <c r="L6" s="621"/>
      <c r="M6" s="621"/>
      <c r="N6" s="621"/>
      <c r="O6" s="621"/>
      <c r="P6" s="621"/>
      <c r="Q6" s="622"/>
      <c r="R6" s="623">
        <v>173663</v>
      </c>
      <c r="S6" s="624"/>
      <c r="T6" s="624"/>
      <c r="U6" s="624"/>
      <c r="V6" s="624"/>
      <c r="W6" s="624"/>
      <c r="X6" s="624"/>
      <c r="Y6" s="625"/>
      <c r="Z6" s="626">
        <v>1.5</v>
      </c>
      <c r="AA6" s="626"/>
      <c r="AB6" s="626"/>
      <c r="AC6" s="626"/>
      <c r="AD6" s="627">
        <v>173663</v>
      </c>
      <c r="AE6" s="627"/>
      <c r="AF6" s="627"/>
      <c r="AG6" s="627"/>
      <c r="AH6" s="627"/>
      <c r="AI6" s="627"/>
      <c r="AJ6" s="627"/>
      <c r="AK6" s="627"/>
      <c r="AL6" s="628">
        <v>3.1</v>
      </c>
      <c r="AM6" s="629"/>
      <c r="AN6" s="629"/>
      <c r="AO6" s="630"/>
      <c r="AP6" s="620" t="s">
        <v>235</v>
      </c>
      <c r="AQ6" s="621"/>
      <c r="AR6" s="621"/>
      <c r="AS6" s="621"/>
      <c r="AT6" s="621"/>
      <c r="AU6" s="621"/>
      <c r="AV6" s="621"/>
      <c r="AW6" s="621"/>
      <c r="AX6" s="621"/>
      <c r="AY6" s="621"/>
      <c r="AZ6" s="621"/>
      <c r="BA6" s="621"/>
      <c r="BB6" s="621"/>
      <c r="BC6" s="621"/>
      <c r="BD6" s="621"/>
      <c r="BE6" s="621"/>
      <c r="BF6" s="622"/>
      <c r="BG6" s="623">
        <v>1335581</v>
      </c>
      <c r="BH6" s="624"/>
      <c r="BI6" s="624"/>
      <c r="BJ6" s="624"/>
      <c r="BK6" s="624"/>
      <c r="BL6" s="624"/>
      <c r="BM6" s="624"/>
      <c r="BN6" s="625"/>
      <c r="BO6" s="626">
        <v>100</v>
      </c>
      <c r="BP6" s="626"/>
      <c r="BQ6" s="626"/>
      <c r="BR6" s="626"/>
      <c r="BS6" s="627">
        <v>5672</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84349</v>
      </c>
      <c r="CS6" s="624"/>
      <c r="CT6" s="624"/>
      <c r="CU6" s="624"/>
      <c r="CV6" s="624"/>
      <c r="CW6" s="624"/>
      <c r="CX6" s="624"/>
      <c r="CY6" s="625"/>
      <c r="CZ6" s="617">
        <v>0.8</v>
      </c>
      <c r="DA6" s="618"/>
      <c r="DB6" s="618"/>
      <c r="DC6" s="634"/>
      <c r="DD6" s="632" t="s">
        <v>130</v>
      </c>
      <c r="DE6" s="624"/>
      <c r="DF6" s="624"/>
      <c r="DG6" s="624"/>
      <c r="DH6" s="624"/>
      <c r="DI6" s="624"/>
      <c r="DJ6" s="624"/>
      <c r="DK6" s="624"/>
      <c r="DL6" s="624"/>
      <c r="DM6" s="624"/>
      <c r="DN6" s="624"/>
      <c r="DO6" s="624"/>
      <c r="DP6" s="625"/>
      <c r="DQ6" s="632">
        <v>84349</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443</v>
      </c>
      <c r="S7" s="624"/>
      <c r="T7" s="624"/>
      <c r="U7" s="624"/>
      <c r="V7" s="624"/>
      <c r="W7" s="624"/>
      <c r="X7" s="624"/>
      <c r="Y7" s="625"/>
      <c r="Z7" s="626">
        <v>0</v>
      </c>
      <c r="AA7" s="626"/>
      <c r="AB7" s="626"/>
      <c r="AC7" s="626"/>
      <c r="AD7" s="627">
        <v>443</v>
      </c>
      <c r="AE7" s="627"/>
      <c r="AF7" s="627"/>
      <c r="AG7" s="627"/>
      <c r="AH7" s="627"/>
      <c r="AI7" s="627"/>
      <c r="AJ7" s="627"/>
      <c r="AK7" s="627"/>
      <c r="AL7" s="628">
        <v>0</v>
      </c>
      <c r="AM7" s="629"/>
      <c r="AN7" s="629"/>
      <c r="AO7" s="630"/>
      <c r="AP7" s="620" t="s">
        <v>238</v>
      </c>
      <c r="AQ7" s="621"/>
      <c r="AR7" s="621"/>
      <c r="AS7" s="621"/>
      <c r="AT7" s="621"/>
      <c r="AU7" s="621"/>
      <c r="AV7" s="621"/>
      <c r="AW7" s="621"/>
      <c r="AX7" s="621"/>
      <c r="AY7" s="621"/>
      <c r="AZ7" s="621"/>
      <c r="BA7" s="621"/>
      <c r="BB7" s="621"/>
      <c r="BC7" s="621"/>
      <c r="BD7" s="621"/>
      <c r="BE7" s="621"/>
      <c r="BF7" s="622"/>
      <c r="BG7" s="623">
        <v>433757</v>
      </c>
      <c r="BH7" s="624"/>
      <c r="BI7" s="624"/>
      <c r="BJ7" s="624"/>
      <c r="BK7" s="624"/>
      <c r="BL7" s="624"/>
      <c r="BM7" s="624"/>
      <c r="BN7" s="625"/>
      <c r="BO7" s="626">
        <v>32.5</v>
      </c>
      <c r="BP7" s="626"/>
      <c r="BQ7" s="626"/>
      <c r="BR7" s="626"/>
      <c r="BS7" s="627">
        <v>5672</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3436968</v>
      </c>
      <c r="CS7" s="624"/>
      <c r="CT7" s="624"/>
      <c r="CU7" s="624"/>
      <c r="CV7" s="624"/>
      <c r="CW7" s="624"/>
      <c r="CX7" s="624"/>
      <c r="CY7" s="625"/>
      <c r="CZ7" s="626">
        <v>30.6</v>
      </c>
      <c r="DA7" s="626"/>
      <c r="DB7" s="626"/>
      <c r="DC7" s="626"/>
      <c r="DD7" s="632">
        <v>166289</v>
      </c>
      <c r="DE7" s="624"/>
      <c r="DF7" s="624"/>
      <c r="DG7" s="624"/>
      <c r="DH7" s="624"/>
      <c r="DI7" s="624"/>
      <c r="DJ7" s="624"/>
      <c r="DK7" s="624"/>
      <c r="DL7" s="624"/>
      <c r="DM7" s="624"/>
      <c r="DN7" s="624"/>
      <c r="DO7" s="624"/>
      <c r="DP7" s="625"/>
      <c r="DQ7" s="632">
        <v>1796694</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8141</v>
      </c>
      <c r="S8" s="624"/>
      <c r="T8" s="624"/>
      <c r="U8" s="624"/>
      <c r="V8" s="624"/>
      <c r="W8" s="624"/>
      <c r="X8" s="624"/>
      <c r="Y8" s="625"/>
      <c r="Z8" s="626">
        <v>0.1</v>
      </c>
      <c r="AA8" s="626"/>
      <c r="AB8" s="626"/>
      <c r="AC8" s="626"/>
      <c r="AD8" s="627">
        <v>8141</v>
      </c>
      <c r="AE8" s="627"/>
      <c r="AF8" s="627"/>
      <c r="AG8" s="627"/>
      <c r="AH8" s="627"/>
      <c r="AI8" s="627"/>
      <c r="AJ8" s="627"/>
      <c r="AK8" s="627"/>
      <c r="AL8" s="628">
        <v>0.1</v>
      </c>
      <c r="AM8" s="629"/>
      <c r="AN8" s="629"/>
      <c r="AO8" s="630"/>
      <c r="AP8" s="620" t="s">
        <v>241</v>
      </c>
      <c r="AQ8" s="621"/>
      <c r="AR8" s="621"/>
      <c r="AS8" s="621"/>
      <c r="AT8" s="621"/>
      <c r="AU8" s="621"/>
      <c r="AV8" s="621"/>
      <c r="AW8" s="621"/>
      <c r="AX8" s="621"/>
      <c r="AY8" s="621"/>
      <c r="AZ8" s="621"/>
      <c r="BA8" s="621"/>
      <c r="BB8" s="621"/>
      <c r="BC8" s="621"/>
      <c r="BD8" s="621"/>
      <c r="BE8" s="621"/>
      <c r="BF8" s="622"/>
      <c r="BG8" s="623">
        <v>17367</v>
      </c>
      <c r="BH8" s="624"/>
      <c r="BI8" s="624"/>
      <c r="BJ8" s="624"/>
      <c r="BK8" s="624"/>
      <c r="BL8" s="624"/>
      <c r="BM8" s="624"/>
      <c r="BN8" s="625"/>
      <c r="BO8" s="626">
        <v>1.3</v>
      </c>
      <c r="BP8" s="626"/>
      <c r="BQ8" s="626"/>
      <c r="BR8" s="626"/>
      <c r="BS8" s="627" t="s">
        <v>139</v>
      </c>
      <c r="BT8" s="627"/>
      <c r="BU8" s="627"/>
      <c r="BV8" s="627"/>
      <c r="BW8" s="627"/>
      <c r="BX8" s="627"/>
      <c r="BY8" s="627"/>
      <c r="BZ8" s="627"/>
      <c r="CA8" s="627"/>
      <c r="CB8" s="631"/>
      <c r="CD8" s="620" t="s">
        <v>242</v>
      </c>
      <c r="CE8" s="621"/>
      <c r="CF8" s="621"/>
      <c r="CG8" s="621"/>
      <c r="CH8" s="621"/>
      <c r="CI8" s="621"/>
      <c r="CJ8" s="621"/>
      <c r="CK8" s="621"/>
      <c r="CL8" s="621"/>
      <c r="CM8" s="621"/>
      <c r="CN8" s="621"/>
      <c r="CO8" s="621"/>
      <c r="CP8" s="621"/>
      <c r="CQ8" s="622"/>
      <c r="CR8" s="623">
        <v>2374430</v>
      </c>
      <c r="CS8" s="624"/>
      <c r="CT8" s="624"/>
      <c r="CU8" s="624"/>
      <c r="CV8" s="624"/>
      <c r="CW8" s="624"/>
      <c r="CX8" s="624"/>
      <c r="CY8" s="625"/>
      <c r="CZ8" s="626">
        <v>21.1</v>
      </c>
      <c r="DA8" s="626"/>
      <c r="DB8" s="626"/>
      <c r="DC8" s="626"/>
      <c r="DD8" s="632">
        <v>20802</v>
      </c>
      <c r="DE8" s="624"/>
      <c r="DF8" s="624"/>
      <c r="DG8" s="624"/>
      <c r="DH8" s="624"/>
      <c r="DI8" s="624"/>
      <c r="DJ8" s="624"/>
      <c r="DK8" s="624"/>
      <c r="DL8" s="624"/>
      <c r="DM8" s="624"/>
      <c r="DN8" s="624"/>
      <c r="DO8" s="624"/>
      <c r="DP8" s="625"/>
      <c r="DQ8" s="632">
        <v>1367829</v>
      </c>
      <c r="DR8" s="624"/>
      <c r="DS8" s="624"/>
      <c r="DT8" s="624"/>
      <c r="DU8" s="624"/>
      <c r="DV8" s="624"/>
      <c r="DW8" s="624"/>
      <c r="DX8" s="624"/>
      <c r="DY8" s="624"/>
      <c r="DZ8" s="624"/>
      <c r="EA8" s="624"/>
      <c r="EB8" s="624"/>
      <c r="EC8" s="633"/>
    </row>
    <row r="9" spans="2:143" ht="11.25" customHeight="1" x14ac:dyDescent="0.2">
      <c r="B9" s="620" t="s">
        <v>243</v>
      </c>
      <c r="C9" s="621"/>
      <c r="D9" s="621"/>
      <c r="E9" s="621"/>
      <c r="F9" s="621"/>
      <c r="G9" s="621"/>
      <c r="H9" s="621"/>
      <c r="I9" s="621"/>
      <c r="J9" s="621"/>
      <c r="K9" s="621"/>
      <c r="L9" s="621"/>
      <c r="M9" s="621"/>
      <c r="N9" s="621"/>
      <c r="O9" s="621"/>
      <c r="P9" s="621"/>
      <c r="Q9" s="622"/>
      <c r="R9" s="623">
        <v>5454</v>
      </c>
      <c r="S9" s="624"/>
      <c r="T9" s="624"/>
      <c r="U9" s="624"/>
      <c r="V9" s="624"/>
      <c r="W9" s="624"/>
      <c r="X9" s="624"/>
      <c r="Y9" s="625"/>
      <c r="Z9" s="626">
        <v>0</v>
      </c>
      <c r="AA9" s="626"/>
      <c r="AB9" s="626"/>
      <c r="AC9" s="626"/>
      <c r="AD9" s="627">
        <v>5454</v>
      </c>
      <c r="AE9" s="627"/>
      <c r="AF9" s="627"/>
      <c r="AG9" s="627"/>
      <c r="AH9" s="627"/>
      <c r="AI9" s="627"/>
      <c r="AJ9" s="627"/>
      <c r="AK9" s="627"/>
      <c r="AL9" s="628">
        <v>0.1</v>
      </c>
      <c r="AM9" s="629"/>
      <c r="AN9" s="629"/>
      <c r="AO9" s="630"/>
      <c r="AP9" s="620" t="s">
        <v>244</v>
      </c>
      <c r="AQ9" s="621"/>
      <c r="AR9" s="621"/>
      <c r="AS9" s="621"/>
      <c r="AT9" s="621"/>
      <c r="AU9" s="621"/>
      <c r="AV9" s="621"/>
      <c r="AW9" s="621"/>
      <c r="AX9" s="621"/>
      <c r="AY9" s="621"/>
      <c r="AZ9" s="621"/>
      <c r="BA9" s="621"/>
      <c r="BB9" s="621"/>
      <c r="BC9" s="621"/>
      <c r="BD9" s="621"/>
      <c r="BE9" s="621"/>
      <c r="BF9" s="622"/>
      <c r="BG9" s="623">
        <v>367060</v>
      </c>
      <c r="BH9" s="624"/>
      <c r="BI9" s="624"/>
      <c r="BJ9" s="624"/>
      <c r="BK9" s="624"/>
      <c r="BL9" s="624"/>
      <c r="BM9" s="624"/>
      <c r="BN9" s="625"/>
      <c r="BO9" s="626">
        <v>27.5</v>
      </c>
      <c r="BP9" s="626"/>
      <c r="BQ9" s="626"/>
      <c r="BR9" s="626"/>
      <c r="BS9" s="627" t="s">
        <v>130</v>
      </c>
      <c r="BT9" s="627"/>
      <c r="BU9" s="627"/>
      <c r="BV9" s="627"/>
      <c r="BW9" s="627"/>
      <c r="BX9" s="627"/>
      <c r="BY9" s="627"/>
      <c r="BZ9" s="627"/>
      <c r="CA9" s="627"/>
      <c r="CB9" s="631"/>
      <c r="CD9" s="620" t="s">
        <v>245</v>
      </c>
      <c r="CE9" s="621"/>
      <c r="CF9" s="621"/>
      <c r="CG9" s="621"/>
      <c r="CH9" s="621"/>
      <c r="CI9" s="621"/>
      <c r="CJ9" s="621"/>
      <c r="CK9" s="621"/>
      <c r="CL9" s="621"/>
      <c r="CM9" s="621"/>
      <c r="CN9" s="621"/>
      <c r="CO9" s="621"/>
      <c r="CP9" s="621"/>
      <c r="CQ9" s="622"/>
      <c r="CR9" s="623">
        <v>888528</v>
      </c>
      <c r="CS9" s="624"/>
      <c r="CT9" s="624"/>
      <c r="CU9" s="624"/>
      <c r="CV9" s="624"/>
      <c r="CW9" s="624"/>
      <c r="CX9" s="624"/>
      <c r="CY9" s="625"/>
      <c r="CZ9" s="626">
        <v>7.9</v>
      </c>
      <c r="DA9" s="626"/>
      <c r="DB9" s="626"/>
      <c r="DC9" s="626"/>
      <c r="DD9" s="632">
        <v>9618</v>
      </c>
      <c r="DE9" s="624"/>
      <c r="DF9" s="624"/>
      <c r="DG9" s="624"/>
      <c r="DH9" s="624"/>
      <c r="DI9" s="624"/>
      <c r="DJ9" s="624"/>
      <c r="DK9" s="624"/>
      <c r="DL9" s="624"/>
      <c r="DM9" s="624"/>
      <c r="DN9" s="624"/>
      <c r="DO9" s="624"/>
      <c r="DP9" s="625"/>
      <c r="DQ9" s="632">
        <v>699540</v>
      </c>
      <c r="DR9" s="624"/>
      <c r="DS9" s="624"/>
      <c r="DT9" s="624"/>
      <c r="DU9" s="624"/>
      <c r="DV9" s="624"/>
      <c r="DW9" s="624"/>
      <c r="DX9" s="624"/>
      <c r="DY9" s="624"/>
      <c r="DZ9" s="624"/>
      <c r="EA9" s="624"/>
      <c r="EB9" s="624"/>
      <c r="EC9" s="633"/>
    </row>
    <row r="10" spans="2:143" ht="11.25" customHeight="1" x14ac:dyDescent="0.2">
      <c r="B10" s="620" t="s">
        <v>246</v>
      </c>
      <c r="C10" s="621"/>
      <c r="D10" s="621"/>
      <c r="E10" s="621"/>
      <c r="F10" s="621"/>
      <c r="G10" s="621"/>
      <c r="H10" s="621"/>
      <c r="I10" s="621"/>
      <c r="J10" s="621"/>
      <c r="K10" s="621"/>
      <c r="L10" s="621"/>
      <c r="M10" s="621"/>
      <c r="N10" s="621"/>
      <c r="O10" s="621"/>
      <c r="P10" s="621"/>
      <c r="Q10" s="622"/>
      <c r="R10" s="623" t="s">
        <v>139</v>
      </c>
      <c r="S10" s="624"/>
      <c r="T10" s="624"/>
      <c r="U10" s="624"/>
      <c r="V10" s="624"/>
      <c r="W10" s="624"/>
      <c r="X10" s="624"/>
      <c r="Y10" s="625"/>
      <c r="Z10" s="626" t="s">
        <v>139</v>
      </c>
      <c r="AA10" s="626"/>
      <c r="AB10" s="626"/>
      <c r="AC10" s="626"/>
      <c r="AD10" s="627" t="s">
        <v>130</v>
      </c>
      <c r="AE10" s="627"/>
      <c r="AF10" s="627"/>
      <c r="AG10" s="627"/>
      <c r="AH10" s="627"/>
      <c r="AI10" s="627"/>
      <c r="AJ10" s="627"/>
      <c r="AK10" s="627"/>
      <c r="AL10" s="628" t="s">
        <v>139</v>
      </c>
      <c r="AM10" s="629"/>
      <c r="AN10" s="629"/>
      <c r="AO10" s="630"/>
      <c r="AP10" s="620" t="s">
        <v>247</v>
      </c>
      <c r="AQ10" s="621"/>
      <c r="AR10" s="621"/>
      <c r="AS10" s="621"/>
      <c r="AT10" s="621"/>
      <c r="AU10" s="621"/>
      <c r="AV10" s="621"/>
      <c r="AW10" s="621"/>
      <c r="AX10" s="621"/>
      <c r="AY10" s="621"/>
      <c r="AZ10" s="621"/>
      <c r="BA10" s="621"/>
      <c r="BB10" s="621"/>
      <c r="BC10" s="621"/>
      <c r="BD10" s="621"/>
      <c r="BE10" s="621"/>
      <c r="BF10" s="622"/>
      <c r="BG10" s="623">
        <v>29449</v>
      </c>
      <c r="BH10" s="624"/>
      <c r="BI10" s="624"/>
      <c r="BJ10" s="624"/>
      <c r="BK10" s="624"/>
      <c r="BL10" s="624"/>
      <c r="BM10" s="624"/>
      <c r="BN10" s="625"/>
      <c r="BO10" s="626">
        <v>2.2000000000000002</v>
      </c>
      <c r="BP10" s="626"/>
      <c r="BQ10" s="626"/>
      <c r="BR10" s="626"/>
      <c r="BS10" s="627" t="s">
        <v>139</v>
      </c>
      <c r="BT10" s="627"/>
      <c r="BU10" s="627"/>
      <c r="BV10" s="627"/>
      <c r="BW10" s="627"/>
      <c r="BX10" s="627"/>
      <c r="BY10" s="627"/>
      <c r="BZ10" s="627"/>
      <c r="CA10" s="627"/>
      <c r="CB10" s="631"/>
      <c r="CD10" s="620" t="s">
        <v>248</v>
      </c>
      <c r="CE10" s="621"/>
      <c r="CF10" s="621"/>
      <c r="CG10" s="621"/>
      <c r="CH10" s="621"/>
      <c r="CI10" s="621"/>
      <c r="CJ10" s="621"/>
      <c r="CK10" s="621"/>
      <c r="CL10" s="621"/>
      <c r="CM10" s="621"/>
      <c r="CN10" s="621"/>
      <c r="CO10" s="621"/>
      <c r="CP10" s="621"/>
      <c r="CQ10" s="622"/>
      <c r="CR10" s="623">
        <v>3148</v>
      </c>
      <c r="CS10" s="624"/>
      <c r="CT10" s="624"/>
      <c r="CU10" s="624"/>
      <c r="CV10" s="624"/>
      <c r="CW10" s="624"/>
      <c r="CX10" s="624"/>
      <c r="CY10" s="625"/>
      <c r="CZ10" s="626">
        <v>0</v>
      </c>
      <c r="DA10" s="626"/>
      <c r="DB10" s="626"/>
      <c r="DC10" s="626"/>
      <c r="DD10" s="632" t="s">
        <v>130</v>
      </c>
      <c r="DE10" s="624"/>
      <c r="DF10" s="624"/>
      <c r="DG10" s="624"/>
      <c r="DH10" s="624"/>
      <c r="DI10" s="624"/>
      <c r="DJ10" s="624"/>
      <c r="DK10" s="624"/>
      <c r="DL10" s="624"/>
      <c r="DM10" s="624"/>
      <c r="DN10" s="624"/>
      <c r="DO10" s="624"/>
      <c r="DP10" s="625"/>
      <c r="DQ10" s="632">
        <v>648</v>
      </c>
      <c r="DR10" s="624"/>
      <c r="DS10" s="624"/>
      <c r="DT10" s="624"/>
      <c r="DU10" s="624"/>
      <c r="DV10" s="624"/>
      <c r="DW10" s="624"/>
      <c r="DX10" s="624"/>
      <c r="DY10" s="624"/>
      <c r="DZ10" s="624"/>
      <c r="EA10" s="624"/>
      <c r="EB10" s="624"/>
      <c r="EC10" s="633"/>
    </row>
    <row r="11" spans="2:143" ht="11.25" customHeight="1" x14ac:dyDescent="0.2">
      <c r="B11" s="620" t="s">
        <v>249</v>
      </c>
      <c r="C11" s="621"/>
      <c r="D11" s="621"/>
      <c r="E11" s="621"/>
      <c r="F11" s="621"/>
      <c r="G11" s="621"/>
      <c r="H11" s="621"/>
      <c r="I11" s="621"/>
      <c r="J11" s="621"/>
      <c r="K11" s="621"/>
      <c r="L11" s="621"/>
      <c r="M11" s="621"/>
      <c r="N11" s="621"/>
      <c r="O11" s="621"/>
      <c r="P11" s="621"/>
      <c r="Q11" s="622"/>
      <c r="R11" s="623">
        <v>270662</v>
      </c>
      <c r="S11" s="624"/>
      <c r="T11" s="624"/>
      <c r="U11" s="624"/>
      <c r="V11" s="624"/>
      <c r="W11" s="624"/>
      <c r="X11" s="624"/>
      <c r="Y11" s="625"/>
      <c r="Z11" s="628">
        <v>2.2999999999999998</v>
      </c>
      <c r="AA11" s="629"/>
      <c r="AB11" s="629"/>
      <c r="AC11" s="635"/>
      <c r="AD11" s="632">
        <v>270662</v>
      </c>
      <c r="AE11" s="624"/>
      <c r="AF11" s="624"/>
      <c r="AG11" s="624"/>
      <c r="AH11" s="624"/>
      <c r="AI11" s="624"/>
      <c r="AJ11" s="624"/>
      <c r="AK11" s="625"/>
      <c r="AL11" s="628">
        <v>4.9000000000000004</v>
      </c>
      <c r="AM11" s="629"/>
      <c r="AN11" s="629"/>
      <c r="AO11" s="630"/>
      <c r="AP11" s="620" t="s">
        <v>250</v>
      </c>
      <c r="AQ11" s="621"/>
      <c r="AR11" s="621"/>
      <c r="AS11" s="621"/>
      <c r="AT11" s="621"/>
      <c r="AU11" s="621"/>
      <c r="AV11" s="621"/>
      <c r="AW11" s="621"/>
      <c r="AX11" s="621"/>
      <c r="AY11" s="621"/>
      <c r="AZ11" s="621"/>
      <c r="BA11" s="621"/>
      <c r="BB11" s="621"/>
      <c r="BC11" s="621"/>
      <c r="BD11" s="621"/>
      <c r="BE11" s="621"/>
      <c r="BF11" s="622"/>
      <c r="BG11" s="623">
        <v>19881</v>
      </c>
      <c r="BH11" s="624"/>
      <c r="BI11" s="624"/>
      <c r="BJ11" s="624"/>
      <c r="BK11" s="624"/>
      <c r="BL11" s="624"/>
      <c r="BM11" s="624"/>
      <c r="BN11" s="625"/>
      <c r="BO11" s="626">
        <v>1.5</v>
      </c>
      <c r="BP11" s="626"/>
      <c r="BQ11" s="626"/>
      <c r="BR11" s="626"/>
      <c r="BS11" s="627">
        <v>5672</v>
      </c>
      <c r="BT11" s="627"/>
      <c r="BU11" s="627"/>
      <c r="BV11" s="627"/>
      <c r="BW11" s="627"/>
      <c r="BX11" s="627"/>
      <c r="BY11" s="627"/>
      <c r="BZ11" s="627"/>
      <c r="CA11" s="627"/>
      <c r="CB11" s="631"/>
      <c r="CD11" s="620" t="s">
        <v>251</v>
      </c>
      <c r="CE11" s="621"/>
      <c r="CF11" s="621"/>
      <c r="CG11" s="621"/>
      <c r="CH11" s="621"/>
      <c r="CI11" s="621"/>
      <c r="CJ11" s="621"/>
      <c r="CK11" s="621"/>
      <c r="CL11" s="621"/>
      <c r="CM11" s="621"/>
      <c r="CN11" s="621"/>
      <c r="CO11" s="621"/>
      <c r="CP11" s="621"/>
      <c r="CQ11" s="622"/>
      <c r="CR11" s="623">
        <v>1222273</v>
      </c>
      <c r="CS11" s="624"/>
      <c r="CT11" s="624"/>
      <c r="CU11" s="624"/>
      <c r="CV11" s="624"/>
      <c r="CW11" s="624"/>
      <c r="CX11" s="624"/>
      <c r="CY11" s="625"/>
      <c r="CZ11" s="626">
        <v>10.9</v>
      </c>
      <c r="DA11" s="626"/>
      <c r="DB11" s="626"/>
      <c r="DC11" s="626"/>
      <c r="DD11" s="632">
        <v>128744</v>
      </c>
      <c r="DE11" s="624"/>
      <c r="DF11" s="624"/>
      <c r="DG11" s="624"/>
      <c r="DH11" s="624"/>
      <c r="DI11" s="624"/>
      <c r="DJ11" s="624"/>
      <c r="DK11" s="624"/>
      <c r="DL11" s="624"/>
      <c r="DM11" s="624"/>
      <c r="DN11" s="624"/>
      <c r="DO11" s="624"/>
      <c r="DP11" s="625"/>
      <c r="DQ11" s="632">
        <v>460536</v>
      </c>
      <c r="DR11" s="624"/>
      <c r="DS11" s="624"/>
      <c r="DT11" s="624"/>
      <c r="DU11" s="624"/>
      <c r="DV11" s="624"/>
      <c r="DW11" s="624"/>
      <c r="DX11" s="624"/>
      <c r="DY11" s="624"/>
      <c r="DZ11" s="624"/>
      <c r="EA11" s="624"/>
      <c r="EB11" s="624"/>
      <c r="EC11" s="633"/>
    </row>
    <row r="12" spans="2:143" ht="11.25" customHeight="1" x14ac:dyDescent="0.2">
      <c r="B12" s="620" t="s">
        <v>252</v>
      </c>
      <c r="C12" s="621"/>
      <c r="D12" s="621"/>
      <c r="E12" s="621"/>
      <c r="F12" s="621"/>
      <c r="G12" s="621"/>
      <c r="H12" s="621"/>
      <c r="I12" s="621"/>
      <c r="J12" s="621"/>
      <c r="K12" s="621"/>
      <c r="L12" s="621"/>
      <c r="M12" s="621"/>
      <c r="N12" s="621"/>
      <c r="O12" s="621"/>
      <c r="P12" s="621"/>
      <c r="Q12" s="622"/>
      <c r="R12" s="623">
        <v>3860</v>
      </c>
      <c r="S12" s="624"/>
      <c r="T12" s="624"/>
      <c r="U12" s="624"/>
      <c r="V12" s="624"/>
      <c r="W12" s="624"/>
      <c r="X12" s="624"/>
      <c r="Y12" s="625"/>
      <c r="Z12" s="626">
        <v>0</v>
      </c>
      <c r="AA12" s="626"/>
      <c r="AB12" s="626"/>
      <c r="AC12" s="626"/>
      <c r="AD12" s="627">
        <v>3860</v>
      </c>
      <c r="AE12" s="627"/>
      <c r="AF12" s="627"/>
      <c r="AG12" s="627"/>
      <c r="AH12" s="627"/>
      <c r="AI12" s="627"/>
      <c r="AJ12" s="627"/>
      <c r="AK12" s="627"/>
      <c r="AL12" s="628">
        <v>0.1</v>
      </c>
      <c r="AM12" s="629"/>
      <c r="AN12" s="629"/>
      <c r="AO12" s="630"/>
      <c r="AP12" s="620" t="s">
        <v>253</v>
      </c>
      <c r="AQ12" s="621"/>
      <c r="AR12" s="621"/>
      <c r="AS12" s="621"/>
      <c r="AT12" s="621"/>
      <c r="AU12" s="621"/>
      <c r="AV12" s="621"/>
      <c r="AW12" s="621"/>
      <c r="AX12" s="621"/>
      <c r="AY12" s="621"/>
      <c r="AZ12" s="621"/>
      <c r="BA12" s="621"/>
      <c r="BB12" s="621"/>
      <c r="BC12" s="621"/>
      <c r="BD12" s="621"/>
      <c r="BE12" s="621"/>
      <c r="BF12" s="622"/>
      <c r="BG12" s="623">
        <v>788700</v>
      </c>
      <c r="BH12" s="624"/>
      <c r="BI12" s="624"/>
      <c r="BJ12" s="624"/>
      <c r="BK12" s="624"/>
      <c r="BL12" s="624"/>
      <c r="BM12" s="624"/>
      <c r="BN12" s="625"/>
      <c r="BO12" s="626">
        <v>59.1</v>
      </c>
      <c r="BP12" s="626"/>
      <c r="BQ12" s="626"/>
      <c r="BR12" s="626"/>
      <c r="BS12" s="627" t="s">
        <v>139</v>
      </c>
      <c r="BT12" s="627"/>
      <c r="BU12" s="627"/>
      <c r="BV12" s="627"/>
      <c r="BW12" s="627"/>
      <c r="BX12" s="627"/>
      <c r="BY12" s="627"/>
      <c r="BZ12" s="627"/>
      <c r="CA12" s="627"/>
      <c r="CB12" s="631"/>
      <c r="CD12" s="620" t="s">
        <v>254</v>
      </c>
      <c r="CE12" s="621"/>
      <c r="CF12" s="621"/>
      <c r="CG12" s="621"/>
      <c r="CH12" s="621"/>
      <c r="CI12" s="621"/>
      <c r="CJ12" s="621"/>
      <c r="CK12" s="621"/>
      <c r="CL12" s="621"/>
      <c r="CM12" s="621"/>
      <c r="CN12" s="621"/>
      <c r="CO12" s="621"/>
      <c r="CP12" s="621"/>
      <c r="CQ12" s="622"/>
      <c r="CR12" s="623">
        <v>393953</v>
      </c>
      <c r="CS12" s="624"/>
      <c r="CT12" s="624"/>
      <c r="CU12" s="624"/>
      <c r="CV12" s="624"/>
      <c r="CW12" s="624"/>
      <c r="CX12" s="624"/>
      <c r="CY12" s="625"/>
      <c r="CZ12" s="626">
        <v>3.5</v>
      </c>
      <c r="DA12" s="626"/>
      <c r="DB12" s="626"/>
      <c r="DC12" s="626"/>
      <c r="DD12" s="632">
        <v>35585</v>
      </c>
      <c r="DE12" s="624"/>
      <c r="DF12" s="624"/>
      <c r="DG12" s="624"/>
      <c r="DH12" s="624"/>
      <c r="DI12" s="624"/>
      <c r="DJ12" s="624"/>
      <c r="DK12" s="624"/>
      <c r="DL12" s="624"/>
      <c r="DM12" s="624"/>
      <c r="DN12" s="624"/>
      <c r="DO12" s="624"/>
      <c r="DP12" s="625"/>
      <c r="DQ12" s="632">
        <v>133280</v>
      </c>
      <c r="DR12" s="624"/>
      <c r="DS12" s="624"/>
      <c r="DT12" s="624"/>
      <c r="DU12" s="624"/>
      <c r="DV12" s="624"/>
      <c r="DW12" s="624"/>
      <c r="DX12" s="624"/>
      <c r="DY12" s="624"/>
      <c r="DZ12" s="624"/>
      <c r="EA12" s="624"/>
      <c r="EB12" s="624"/>
      <c r="EC12" s="633"/>
    </row>
    <row r="13" spans="2:143" ht="11.25" customHeight="1" x14ac:dyDescent="0.2">
      <c r="B13" s="620" t="s">
        <v>255</v>
      </c>
      <c r="C13" s="621"/>
      <c r="D13" s="621"/>
      <c r="E13" s="621"/>
      <c r="F13" s="621"/>
      <c r="G13" s="621"/>
      <c r="H13" s="621"/>
      <c r="I13" s="621"/>
      <c r="J13" s="621"/>
      <c r="K13" s="621"/>
      <c r="L13" s="621"/>
      <c r="M13" s="621"/>
      <c r="N13" s="621"/>
      <c r="O13" s="621"/>
      <c r="P13" s="621"/>
      <c r="Q13" s="622"/>
      <c r="R13" s="623" t="s">
        <v>139</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139</v>
      </c>
      <c r="AM13" s="629"/>
      <c r="AN13" s="629"/>
      <c r="AO13" s="630"/>
      <c r="AP13" s="620" t="s">
        <v>256</v>
      </c>
      <c r="AQ13" s="621"/>
      <c r="AR13" s="621"/>
      <c r="AS13" s="621"/>
      <c r="AT13" s="621"/>
      <c r="AU13" s="621"/>
      <c r="AV13" s="621"/>
      <c r="AW13" s="621"/>
      <c r="AX13" s="621"/>
      <c r="AY13" s="621"/>
      <c r="AZ13" s="621"/>
      <c r="BA13" s="621"/>
      <c r="BB13" s="621"/>
      <c r="BC13" s="621"/>
      <c r="BD13" s="621"/>
      <c r="BE13" s="621"/>
      <c r="BF13" s="622"/>
      <c r="BG13" s="623">
        <v>770627</v>
      </c>
      <c r="BH13" s="624"/>
      <c r="BI13" s="624"/>
      <c r="BJ13" s="624"/>
      <c r="BK13" s="624"/>
      <c r="BL13" s="624"/>
      <c r="BM13" s="624"/>
      <c r="BN13" s="625"/>
      <c r="BO13" s="626">
        <v>57.7</v>
      </c>
      <c r="BP13" s="626"/>
      <c r="BQ13" s="626"/>
      <c r="BR13" s="626"/>
      <c r="BS13" s="627" t="s">
        <v>139</v>
      </c>
      <c r="BT13" s="627"/>
      <c r="BU13" s="627"/>
      <c r="BV13" s="627"/>
      <c r="BW13" s="627"/>
      <c r="BX13" s="627"/>
      <c r="BY13" s="627"/>
      <c r="BZ13" s="627"/>
      <c r="CA13" s="627"/>
      <c r="CB13" s="631"/>
      <c r="CD13" s="620" t="s">
        <v>257</v>
      </c>
      <c r="CE13" s="621"/>
      <c r="CF13" s="621"/>
      <c r="CG13" s="621"/>
      <c r="CH13" s="621"/>
      <c r="CI13" s="621"/>
      <c r="CJ13" s="621"/>
      <c r="CK13" s="621"/>
      <c r="CL13" s="621"/>
      <c r="CM13" s="621"/>
      <c r="CN13" s="621"/>
      <c r="CO13" s="621"/>
      <c r="CP13" s="621"/>
      <c r="CQ13" s="622"/>
      <c r="CR13" s="623">
        <v>567168</v>
      </c>
      <c r="CS13" s="624"/>
      <c r="CT13" s="624"/>
      <c r="CU13" s="624"/>
      <c r="CV13" s="624"/>
      <c r="CW13" s="624"/>
      <c r="CX13" s="624"/>
      <c r="CY13" s="625"/>
      <c r="CZ13" s="626">
        <v>5</v>
      </c>
      <c r="DA13" s="626"/>
      <c r="DB13" s="626"/>
      <c r="DC13" s="626"/>
      <c r="DD13" s="632">
        <v>202851</v>
      </c>
      <c r="DE13" s="624"/>
      <c r="DF13" s="624"/>
      <c r="DG13" s="624"/>
      <c r="DH13" s="624"/>
      <c r="DI13" s="624"/>
      <c r="DJ13" s="624"/>
      <c r="DK13" s="624"/>
      <c r="DL13" s="624"/>
      <c r="DM13" s="624"/>
      <c r="DN13" s="624"/>
      <c r="DO13" s="624"/>
      <c r="DP13" s="625"/>
      <c r="DQ13" s="632">
        <v>365209</v>
      </c>
      <c r="DR13" s="624"/>
      <c r="DS13" s="624"/>
      <c r="DT13" s="624"/>
      <c r="DU13" s="624"/>
      <c r="DV13" s="624"/>
      <c r="DW13" s="624"/>
      <c r="DX13" s="624"/>
      <c r="DY13" s="624"/>
      <c r="DZ13" s="624"/>
      <c r="EA13" s="624"/>
      <c r="EB13" s="624"/>
      <c r="EC13" s="633"/>
    </row>
    <row r="14" spans="2:143" ht="11.25" customHeight="1" x14ac:dyDescent="0.2">
      <c r="B14" s="620" t="s">
        <v>258</v>
      </c>
      <c r="C14" s="621"/>
      <c r="D14" s="621"/>
      <c r="E14" s="621"/>
      <c r="F14" s="621"/>
      <c r="G14" s="621"/>
      <c r="H14" s="621"/>
      <c r="I14" s="621"/>
      <c r="J14" s="621"/>
      <c r="K14" s="621"/>
      <c r="L14" s="621"/>
      <c r="M14" s="621"/>
      <c r="N14" s="621"/>
      <c r="O14" s="621"/>
      <c r="P14" s="621"/>
      <c r="Q14" s="622"/>
      <c r="R14" s="623">
        <v>295</v>
      </c>
      <c r="S14" s="624"/>
      <c r="T14" s="624"/>
      <c r="U14" s="624"/>
      <c r="V14" s="624"/>
      <c r="W14" s="624"/>
      <c r="X14" s="624"/>
      <c r="Y14" s="625"/>
      <c r="Z14" s="626">
        <v>0</v>
      </c>
      <c r="AA14" s="626"/>
      <c r="AB14" s="626"/>
      <c r="AC14" s="626"/>
      <c r="AD14" s="627">
        <v>295</v>
      </c>
      <c r="AE14" s="627"/>
      <c r="AF14" s="627"/>
      <c r="AG14" s="627"/>
      <c r="AH14" s="627"/>
      <c r="AI14" s="627"/>
      <c r="AJ14" s="627"/>
      <c r="AK14" s="627"/>
      <c r="AL14" s="628">
        <v>0</v>
      </c>
      <c r="AM14" s="629"/>
      <c r="AN14" s="629"/>
      <c r="AO14" s="630"/>
      <c r="AP14" s="620" t="s">
        <v>259</v>
      </c>
      <c r="AQ14" s="621"/>
      <c r="AR14" s="621"/>
      <c r="AS14" s="621"/>
      <c r="AT14" s="621"/>
      <c r="AU14" s="621"/>
      <c r="AV14" s="621"/>
      <c r="AW14" s="621"/>
      <c r="AX14" s="621"/>
      <c r="AY14" s="621"/>
      <c r="AZ14" s="621"/>
      <c r="BA14" s="621"/>
      <c r="BB14" s="621"/>
      <c r="BC14" s="621"/>
      <c r="BD14" s="621"/>
      <c r="BE14" s="621"/>
      <c r="BF14" s="622"/>
      <c r="BG14" s="623">
        <v>57260</v>
      </c>
      <c r="BH14" s="624"/>
      <c r="BI14" s="624"/>
      <c r="BJ14" s="624"/>
      <c r="BK14" s="624"/>
      <c r="BL14" s="624"/>
      <c r="BM14" s="624"/>
      <c r="BN14" s="625"/>
      <c r="BO14" s="626">
        <v>4.3</v>
      </c>
      <c r="BP14" s="626"/>
      <c r="BQ14" s="626"/>
      <c r="BR14" s="626"/>
      <c r="BS14" s="627" t="s">
        <v>260</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360782</v>
      </c>
      <c r="CS14" s="624"/>
      <c r="CT14" s="624"/>
      <c r="CU14" s="624"/>
      <c r="CV14" s="624"/>
      <c r="CW14" s="624"/>
      <c r="CX14" s="624"/>
      <c r="CY14" s="625"/>
      <c r="CZ14" s="626">
        <v>3.2</v>
      </c>
      <c r="DA14" s="626"/>
      <c r="DB14" s="626"/>
      <c r="DC14" s="626"/>
      <c r="DD14" s="632">
        <v>104080</v>
      </c>
      <c r="DE14" s="624"/>
      <c r="DF14" s="624"/>
      <c r="DG14" s="624"/>
      <c r="DH14" s="624"/>
      <c r="DI14" s="624"/>
      <c r="DJ14" s="624"/>
      <c r="DK14" s="624"/>
      <c r="DL14" s="624"/>
      <c r="DM14" s="624"/>
      <c r="DN14" s="624"/>
      <c r="DO14" s="624"/>
      <c r="DP14" s="625"/>
      <c r="DQ14" s="632">
        <v>265458</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139</v>
      </c>
      <c r="AE15" s="627"/>
      <c r="AF15" s="627"/>
      <c r="AG15" s="627"/>
      <c r="AH15" s="627"/>
      <c r="AI15" s="627"/>
      <c r="AJ15" s="627"/>
      <c r="AK15" s="627"/>
      <c r="AL15" s="628" t="s">
        <v>139</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55864</v>
      </c>
      <c r="BH15" s="624"/>
      <c r="BI15" s="624"/>
      <c r="BJ15" s="624"/>
      <c r="BK15" s="624"/>
      <c r="BL15" s="624"/>
      <c r="BM15" s="624"/>
      <c r="BN15" s="625"/>
      <c r="BO15" s="626">
        <v>4.2</v>
      </c>
      <c r="BP15" s="626"/>
      <c r="BQ15" s="626"/>
      <c r="BR15" s="626"/>
      <c r="BS15" s="627" t="s">
        <v>139</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855154</v>
      </c>
      <c r="CS15" s="624"/>
      <c r="CT15" s="624"/>
      <c r="CU15" s="624"/>
      <c r="CV15" s="624"/>
      <c r="CW15" s="624"/>
      <c r="CX15" s="624"/>
      <c r="CY15" s="625"/>
      <c r="CZ15" s="626">
        <v>7.6</v>
      </c>
      <c r="DA15" s="626"/>
      <c r="DB15" s="626"/>
      <c r="DC15" s="626"/>
      <c r="DD15" s="632">
        <v>123574</v>
      </c>
      <c r="DE15" s="624"/>
      <c r="DF15" s="624"/>
      <c r="DG15" s="624"/>
      <c r="DH15" s="624"/>
      <c r="DI15" s="624"/>
      <c r="DJ15" s="624"/>
      <c r="DK15" s="624"/>
      <c r="DL15" s="624"/>
      <c r="DM15" s="624"/>
      <c r="DN15" s="624"/>
      <c r="DO15" s="624"/>
      <c r="DP15" s="625"/>
      <c r="DQ15" s="632">
        <v>699439</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16111</v>
      </c>
      <c r="S16" s="624"/>
      <c r="T16" s="624"/>
      <c r="U16" s="624"/>
      <c r="V16" s="624"/>
      <c r="W16" s="624"/>
      <c r="X16" s="624"/>
      <c r="Y16" s="625"/>
      <c r="Z16" s="626">
        <v>0.1</v>
      </c>
      <c r="AA16" s="626"/>
      <c r="AB16" s="626"/>
      <c r="AC16" s="626"/>
      <c r="AD16" s="627">
        <v>16111</v>
      </c>
      <c r="AE16" s="627"/>
      <c r="AF16" s="627"/>
      <c r="AG16" s="627"/>
      <c r="AH16" s="627"/>
      <c r="AI16" s="627"/>
      <c r="AJ16" s="627"/>
      <c r="AK16" s="627"/>
      <c r="AL16" s="628">
        <v>0.3</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130</v>
      </c>
      <c r="BP16" s="626"/>
      <c r="BQ16" s="626"/>
      <c r="BR16" s="626"/>
      <c r="BS16" s="627" t="s">
        <v>260</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v>67454</v>
      </c>
      <c r="CS16" s="624"/>
      <c r="CT16" s="624"/>
      <c r="CU16" s="624"/>
      <c r="CV16" s="624"/>
      <c r="CW16" s="624"/>
      <c r="CX16" s="624"/>
      <c r="CY16" s="625"/>
      <c r="CZ16" s="626">
        <v>0.6</v>
      </c>
      <c r="DA16" s="626"/>
      <c r="DB16" s="626"/>
      <c r="DC16" s="626"/>
      <c r="DD16" s="632" t="s">
        <v>139</v>
      </c>
      <c r="DE16" s="624"/>
      <c r="DF16" s="624"/>
      <c r="DG16" s="624"/>
      <c r="DH16" s="624"/>
      <c r="DI16" s="624"/>
      <c r="DJ16" s="624"/>
      <c r="DK16" s="624"/>
      <c r="DL16" s="624"/>
      <c r="DM16" s="624"/>
      <c r="DN16" s="624"/>
      <c r="DO16" s="624"/>
      <c r="DP16" s="625"/>
      <c r="DQ16" s="632">
        <v>25396</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21024</v>
      </c>
      <c r="S17" s="624"/>
      <c r="T17" s="624"/>
      <c r="U17" s="624"/>
      <c r="V17" s="624"/>
      <c r="W17" s="624"/>
      <c r="X17" s="624"/>
      <c r="Y17" s="625"/>
      <c r="Z17" s="626">
        <v>0.2</v>
      </c>
      <c r="AA17" s="626"/>
      <c r="AB17" s="626"/>
      <c r="AC17" s="626"/>
      <c r="AD17" s="627">
        <v>21024</v>
      </c>
      <c r="AE17" s="627"/>
      <c r="AF17" s="627"/>
      <c r="AG17" s="627"/>
      <c r="AH17" s="627"/>
      <c r="AI17" s="627"/>
      <c r="AJ17" s="627"/>
      <c r="AK17" s="627"/>
      <c r="AL17" s="628">
        <v>0.4</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260</v>
      </c>
      <c r="BH17" s="624"/>
      <c r="BI17" s="624"/>
      <c r="BJ17" s="624"/>
      <c r="BK17" s="624"/>
      <c r="BL17" s="624"/>
      <c r="BM17" s="624"/>
      <c r="BN17" s="625"/>
      <c r="BO17" s="626" t="s">
        <v>260</v>
      </c>
      <c r="BP17" s="626"/>
      <c r="BQ17" s="626"/>
      <c r="BR17" s="626"/>
      <c r="BS17" s="627" t="s">
        <v>130</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989368</v>
      </c>
      <c r="CS17" s="624"/>
      <c r="CT17" s="624"/>
      <c r="CU17" s="624"/>
      <c r="CV17" s="624"/>
      <c r="CW17" s="624"/>
      <c r="CX17" s="624"/>
      <c r="CY17" s="625"/>
      <c r="CZ17" s="626">
        <v>8.8000000000000007</v>
      </c>
      <c r="DA17" s="626"/>
      <c r="DB17" s="626"/>
      <c r="DC17" s="626"/>
      <c r="DD17" s="632" t="s">
        <v>139</v>
      </c>
      <c r="DE17" s="624"/>
      <c r="DF17" s="624"/>
      <c r="DG17" s="624"/>
      <c r="DH17" s="624"/>
      <c r="DI17" s="624"/>
      <c r="DJ17" s="624"/>
      <c r="DK17" s="624"/>
      <c r="DL17" s="624"/>
      <c r="DM17" s="624"/>
      <c r="DN17" s="624"/>
      <c r="DO17" s="624"/>
      <c r="DP17" s="625"/>
      <c r="DQ17" s="632">
        <v>922290</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4932</v>
      </c>
      <c r="S18" s="624"/>
      <c r="T18" s="624"/>
      <c r="U18" s="624"/>
      <c r="V18" s="624"/>
      <c r="W18" s="624"/>
      <c r="X18" s="624"/>
      <c r="Y18" s="625"/>
      <c r="Z18" s="626">
        <v>0</v>
      </c>
      <c r="AA18" s="626"/>
      <c r="AB18" s="626"/>
      <c r="AC18" s="626"/>
      <c r="AD18" s="627">
        <v>4932</v>
      </c>
      <c r="AE18" s="627"/>
      <c r="AF18" s="627"/>
      <c r="AG18" s="627"/>
      <c r="AH18" s="627"/>
      <c r="AI18" s="627"/>
      <c r="AJ18" s="627"/>
      <c r="AK18" s="627"/>
      <c r="AL18" s="628">
        <v>0.1</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130</v>
      </c>
      <c r="BH18" s="624"/>
      <c r="BI18" s="624"/>
      <c r="BJ18" s="624"/>
      <c r="BK18" s="624"/>
      <c r="BL18" s="624"/>
      <c r="BM18" s="624"/>
      <c r="BN18" s="625"/>
      <c r="BO18" s="626" t="s">
        <v>139</v>
      </c>
      <c r="BP18" s="626"/>
      <c r="BQ18" s="626"/>
      <c r="BR18" s="626"/>
      <c r="BS18" s="627" t="s">
        <v>139</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130</v>
      </c>
      <c r="CS18" s="624"/>
      <c r="CT18" s="624"/>
      <c r="CU18" s="624"/>
      <c r="CV18" s="624"/>
      <c r="CW18" s="624"/>
      <c r="CX18" s="624"/>
      <c r="CY18" s="625"/>
      <c r="CZ18" s="626" t="s">
        <v>130</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4596</v>
      </c>
      <c r="S19" s="624"/>
      <c r="T19" s="624"/>
      <c r="U19" s="624"/>
      <c r="V19" s="624"/>
      <c r="W19" s="624"/>
      <c r="X19" s="624"/>
      <c r="Y19" s="625"/>
      <c r="Z19" s="626">
        <v>0</v>
      </c>
      <c r="AA19" s="626"/>
      <c r="AB19" s="626"/>
      <c r="AC19" s="626"/>
      <c r="AD19" s="627">
        <v>4596</v>
      </c>
      <c r="AE19" s="627"/>
      <c r="AF19" s="627"/>
      <c r="AG19" s="627"/>
      <c r="AH19" s="627"/>
      <c r="AI19" s="627"/>
      <c r="AJ19" s="627"/>
      <c r="AK19" s="627"/>
      <c r="AL19" s="628">
        <v>0.1</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33</v>
      </c>
      <c r="BH19" s="624"/>
      <c r="BI19" s="624"/>
      <c r="BJ19" s="624"/>
      <c r="BK19" s="624"/>
      <c r="BL19" s="624"/>
      <c r="BM19" s="624"/>
      <c r="BN19" s="625"/>
      <c r="BO19" s="626">
        <v>0</v>
      </c>
      <c r="BP19" s="626"/>
      <c r="BQ19" s="626"/>
      <c r="BR19" s="626"/>
      <c r="BS19" s="627" t="s">
        <v>139</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130</v>
      </c>
      <c r="CS19" s="624"/>
      <c r="CT19" s="624"/>
      <c r="CU19" s="624"/>
      <c r="CV19" s="624"/>
      <c r="CW19" s="624"/>
      <c r="CX19" s="624"/>
      <c r="CY19" s="625"/>
      <c r="CZ19" s="626" t="s">
        <v>139</v>
      </c>
      <c r="DA19" s="626"/>
      <c r="DB19" s="626"/>
      <c r="DC19" s="626"/>
      <c r="DD19" s="632" t="s">
        <v>139</v>
      </c>
      <c r="DE19" s="624"/>
      <c r="DF19" s="624"/>
      <c r="DG19" s="624"/>
      <c r="DH19" s="624"/>
      <c r="DI19" s="624"/>
      <c r="DJ19" s="624"/>
      <c r="DK19" s="624"/>
      <c r="DL19" s="624"/>
      <c r="DM19" s="624"/>
      <c r="DN19" s="624"/>
      <c r="DO19" s="624"/>
      <c r="DP19" s="625"/>
      <c r="DQ19" s="632" t="s">
        <v>139</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v>336</v>
      </c>
      <c r="S20" s="624"/>
      <c r="T20" s="624"/>
      <c r="U20" s="624"/>
      <c r="V20" s="624"/>
      <c r="W20" s="624"/>
      <c r="X20" s="624"/>
      <c r="Y20" s="625"/>
      <c r="Z20" s="626">
        <v>0</v>
      </c>
      <c r="AA20" s="626"/>
      <c r="AB20" s="626"/>
      <c r="AC20" s="626"/>
      <c r="AD20" s="627">
        <v>336</v>
      </c>
      <c r="AE20" s="627"/>
      <c r="AF20" s="627"/>
      <c r="AG20" s="627"/>
      <c r="AH20" s="627"/>
      <c r="AI20" s="627"/>
      <c r="AJ20" s="627"/>
      <c r="AK20" s="627"/>
      <c r="AL20" s="628">
        <v>0</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33</v>
      </c>
      <c r="BH20" s="624"/>
      <c r="BI20" s="624"/>
      <c r="BJ20" s="624"/>
      <c r="BK20" s="624"/>
      <c r="BL20" s="624"/>
      <c r="BM20" s="624"/>
      <c r="BN20" s="625"/>
      <c r="BO20" s="626">
        <v>0</v>
      </c>
      <c r="BP20" s="626"/>
      <c r="BQ20" s="626"/>
      <c r="BR20" s="626"/>
      <c r="BS20" s="627" t="s">
        <v>139</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11243575</v>
      </c>
      <c r="CS20" s="624"/>
      <c r="CT20" s="624"/>
      <c r="CU20" s="624"/>
      <c r="CV20" s="624"/>
      <c r="CW20" s="624"/>
      <c r="CX20" s="624"/>
      <c r="CY20" s="625"/>
      <c r="CZ20" s="626">
        <v>100</v>
      </c>
      <c r="DA20" s="626"/>
      <c r="DB20" s="626"/>
      <c r="DC20" s="626"/>
      <c r="DD20" s="632">
        <v>791543</v>
      </c>
      <c r="DE20" s="624"/>
      <c r="DF20" s="624"/>
      <c r="DG20" s="624"/>
      <c r="DH20" s="624"/>
      <c r="DI20" s="624"/>
      <c r="DJ20" s="624"/>
      <c r="DK20" s="624"/>
      <c r="DL20" s="624"/>
      <c r="DM20" s="624"/>
      <c r="DN20" s="624"/>
      <c r="DO20" s="624"/>
      <c r="DP20" s="625"/>
      <c r="DQ20" s="632">
        <v>6820668</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4076462</v>
      </c>
      <c r="S21" s="624"/>
      <c r="T21" s="624"/>
      <c r="U21" s="624"/>
      <c r="V21" s="624"/>
      <c r="W21" s="624"/>
      <c r="X21" s="624"/>
      <c r="Y21" s="625"/>
      <c r="Z21" s="626">
        <v>34.9</v>
      </c>
      <c r="AA21" s="626"/>
      <c r="AB21" s="626"/>
      <c r="AC21" s="626"/>
      <c r="AD21" s="627">
        <v>3697223</v>
      </c>
      <c r="AE21" s="627"/>
      <c r="AF21" s="627"/>
      <c r="AG21" s="627"/>
      <c r="AH21" s="627"/>
      <c r="AI21" s="627"/>
      <c r="AJ21" s="627"/>
      <c r="AK21" s="627"/>
      <c r="AL21" s="628">
        <v>66.599999999999994</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v>33</v>
      </c>
      <c r="BH21" s="624"/>
      <c r="BI21" s="624"/>
      <c r="BJ21" s="624"/>
      <c r="BK21" s="624"/>
      <c r="BL21" s="624"/>
      <c r="BM21" s="624"/>
      <c r="BN21" s="625"/>
      <c r="BO21" s="626">
        <v>0</v>
      </c>
      <c r="BP21" s="626"/>
      <c r="BQ21" s="626"/>
      <c r="BR21" s="626"/>
      <c r="BS21" s="627" t="s">
        <v>139</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3697223</v>
      </c>
      <c r="S22" s="624"/>
      <c r="T22" s="624"/>
      <c r="U22" s="624"/>
      <c r="V22" s="624"/>
      <c r="W22" s="624"/>
      <c r="X22" s="624"/>
      <c r="Y22" s="625"/>
      <c r="Z22" s="626">
        <v>31.7</v>
      </c>
      <c r="AA22" s="626"/>
      <c r="AB22" s="626"/>
      <c r="AC22" s="626"/>
      <c r="AD22" s="627">
        <v>3697223</v>
      </c>
      <c r="AE22" s="627"/>
      <c r="AF22" s="627"/>
      <c r="AG22" s="627"/>
      <c r="AH22" s="627"/>
      <c r="AI22" s="627"/>
      <c r="AJ22" s="627"/>
      <c r="AK22" s="627"/>
      <c r="AL22" s="628">
        <v>66.599999999999994</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130</v>
      </c>
      <c r="BP22" s="626"/>
      <c r="BQ22" s="626"/>
      <c r="BR22" s="626"/>
      <c r="BS22" s="627" t="s">
        <v>139</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379239</v>
      </c>
      <c r="S23" s="624"/>
      <c r="T23" s="624"/>
      <c r="U23" s="624"/>
      <c r="V23" s="624"/>
      <c r="W23" s="624"/>
      <c r="X23" s="624"/>
      <c r="Y23" s="625"/>
      <c r="Z23" s="626">
        <v>3.3</v>
      </c>
      <c r="AA23" s="626"/>
      <c r="AB23" s="626"/>
      <c r="AC23" s="626"/>
      <c r="AD23" s="627" t="s">
        <v>139</v>
      </c>
      <c r="AE23" s="627"/>
      <c r="AF23" s="627"/>
      <c r="AG23" s="627"/>
      <c r="AH23" s="627"/>
      <c r="AI23" s="627"/>
      <c r="AJ23" s="627"/>
      <c r="AK23" s="627"/>
      <c r="AL23" s="628" t="s">
        <v>260</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t="s">
        <v>260</v>
      </c>
      <c r="BH23" s="624"/>
      <c r="BI23" s="624"/>
      <c r="BJ23" s="624"/>
      <c r="BK23" s="624"/>
      <c r="BL23" s="624"/>
      <c r="BM23" s="624"/>
      <c r="BN23" s="625"/>
      <c r="BO23" s="626" t="s">
        <v>130</v>
      </c>
      <c r="BP23" s="626"/>
      <c r="BQ23" s="626"/>
      <c r="BR23" s="626"/>
      <c r="BS23" s="627" t="s">
        <v>130</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2" t="s">
        <v>290</v>
      </c>
      <c r="DM23" s="653"/>
      <c r="DN23" s="653"/>
      <c r="DO23" s="653"/>
      <c r="DP23" s="653"/>
      <c r="DQ23" s="653"/>
      <c r="DR23" s="653"/>
      <c r="DS23" s="653"/>
      <c r="DT23" s="653"/>
      <c r="DU23" s="653"/>
      <c r="DV23" s="654"/>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26" t="s">
        <v>139</v>
      </c>
      <c r="AA24" s="626"/>
      <c r="AB24" s="626"/>
      <c r="AC24" s="626"/>
      <c r="AD24" s="627" t="s">
        <v>139</v>
      </c>
      <c r="AE24" s="627"/>
      <c r="AF24" s="627"/>
      <c r="AG24" s="627"/>
      <c r="AH24" s="627"/>
      <c r="AI24" s="627"/>
      <c r="AJ24" s="627"/>
      <c r="AK24" s="627"/>
      <c r="AL24" s="628" t="s">
        <v>130</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139</v>
      </c>
      <c r="BP24" s="626"/>
      <c r="BQ24" s="626"/>
      <c r="BR24" s="626"/>
      <c r="BS24" s="627" t="s">
        <v>139</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3391009</v>
      </c>
      <c r="CS24" s="613"/>
      <c r="CT24" s="613"/>
      <c r="CU24" s="613"/>
      <c r="CV24" s="613"/>
      <c r="CW24" s="613"/>
      <c r="CX24" s="613"/>
      <c r="CY24" s="614"/>
      <c r="CZ24" s="617">
        <v>30.2</v>
      </c>
      <c r="DA24" s="618"/>
      <c r="DB24" s="618"/>
      <c r="DC24" s="634"/>
      <c r="DD24" s="655">
        <v>2685412</v>
      </c>
      <c r="DE24" s="613"/>
      <c r="DF24" s="613"/>
      <c r="DG24" s="613"/>
      <c r="DH24" s="613"/>
      <c r="DI24" s="613"/>
      <c r="DJ24" s="613"/>
      <c r="DK24" s="614"/>
      <c r="DL24" s="655">
        <v>2580723</v>
      </c>
      <c r="DM24" s="613"/>
      <c r="DN24" s="613"/>
      <c r="DO24" s="613"/>
      <c r="DP24" s="613"/>
      <c r="DQ24" s="613"/>
      <c r="DR24" s="613"/>
      <c r="DS24" s="613"/>
      <c r="DT24" s="613"/>
      <c r="DU24" s="613"/>
      <c r="DV24" s="614"/>
      <c r="DW24" s="617">
        <v>46</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5916661</v>
      </c>
      <c r="S25" s="624"/>
      <c r="T25" s="624"/>
      <c r="U25" s="624"/>
      <c r="V25" s="624"/>
      <c r="W25" s="624"/>
      <c r="X25" s="624"/>
      <c r="Y25" s="625"/>
      <c r="Z25" s="626">
        <v>50.7</v>
      </c>
      <c r="AA25" s="626"/>
      <c r="AB25" s="626"/>
      <c r="AC25" s="626"/>
      <c r="AD25" s="627">
        <v>5537422</v>
      </c>
      <c r="AE25" s="627"/>
      <c r="AF25" s="627"/>
      <c r="AG25" s="627"/>
      <c r="AH25" s="627"/>
      <c r="AI25" s="627"/>
      <c r="AJ25" s="627"/>
      <c r="AK25" s="627"/>
      <c r="AL25" s="628">
        <v>99.7</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139</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1604652</v>
      </c>
      <c r="CS25" s="644"/>
      <c r="CT25" s="644"/>
      <c r="CU25" s="644"/>
      <c r="CV25" s="644"/>
      <c r="CW25" s="644"/>
      <c r="CX25" s="644"/>
      <c r="CY25" s="645"/>
      <c r="CZ25" s="628">
        <v>14.3</v>
      </c>
      <c r="DA25" s="656"/>
      <c r="DB25" s="656"/>
      <c r="DC25" s="658"/>
      <c r="DD25" s="632">
        <v>1533345</v>
      </c>
      <c r="DE25" s="644"/>
      <c r="DF25" s="644"/>
      <c r="DG25" s="644"/>
      <c r="DH25" s="644"/>
      <c r="DI25" s="644"/>
      <c r="DJ25" s="644"/>
      <c r="DK25" s="645"/>
      <c r="DL25" s="632">
        <v>1464372</v>
      </c>
      <c r="DM25" s="644"/>
      <c r="DN25" s="644"/>
      <c r="DO25" s="644"/>
      <c r="DP25" s="644"/>
      <c r="DQ25" s="644"/>
      <c r="DR25" s="644"/>
      <c r="DS25" s="644"/>
      <c r="DT25" s="644"/>
      <c r="DU25" s="644"/>
      <c r="DV25" s="645"/>
      <c r="DW25" s="628">
        <v>26.1</v>
      </c>
      <c r="DX25" s="656"/>
      <c r="DY25" s="656"/>
      <c r="DZ25" s="656"/>
      <c r="EA25" s="656"/>
      <c r="EB25" s="656"/>
      <c r="EC25" s="657"/>
    </row>
    <row r="26" spans="2:133" ht="11.25" customHeight="1" x14ac:dyDescent="0.2">
      <c r="B26" s="620" t="s">
        <v>298</v>
      </c>
      <c r="C26" s="621"/>
      <c r="D26" s="621"/>
      <c r="E26" s="621"/>
      <c r="F26" s="621"/>
      <c r="G26" s="621"/>
      <c r="H26" s="621"/>
      <c r="I26" s="621"/>
      <c r="J26" s="621"/>
      <c r="K26" s="621"/>
      <c r="L26" s="621"/>
      <c r="M26" s="621"/>
      <c r="N26" s="621"/>
      <c r="O26" s="621"/>
      <c r="P26" s="621"/>
      <c r="Q26" s="622"/>
      <c r="R26" s="623">
        <v>1283</v>
      </c>
      <c r="S26" s="624"/>
      <c r="T26" s="624"/>
      <c r="U26" s="624"/>
      <c r="V26" s="624"/>
      <c r="W26" s="624"/>
      <c r="X26" s="624"/>
      <c r="Y26" s="625"/>
      <c r="Z26" s="626">
        <v>0</v>
      </c>
      <c r="AA26" s="626"/>
      <c r="AB26" s="626"/>
      <c r="AC26" s="626"/>
      <c r="AD26" s="627">
        <v>1283</v>
      </c>
      <c r="AE26" s="627"/>
      <c r="AF26" s="627"/>
      <c r="AG26" s="627"/>
      <c r="AH26" s="627"/>
      <c r="AI26" s="627"/>
      <c r="AJ26" s="627"/>
      <c r="AK26" s="627"/>
      <c r="AL26" s="628">
        <v>0</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139</v>
      </c>
      <c r="BP26" s="626"/>
      <c r="BQ26" s="626"/>
      <c r="BR26" s="626"/>
      <c r="BS26" s="627" t="s">
        <v>130</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932167</v>
      </c>
      <c r="CS26" s="624"/>
      <c r="CT26" s="624"/>
      <c r="CU26" s="624"/>
      <c r="CV26" s="624"/>
      <c r="CW26" s="624"/>
      <c r="CX26" s="624"/>
      <c r="CY26" s="625"/>
      <c r="CZ26" s="628">
        <v>8.3000000000000007</v>
      </c>
      <c r="DA26" s="656"/>
      <c r="DB26" s="656"/>
      <c r="DC26" s="658"/>
      <c r="DD26" s="632">
        <v>885809</v>
      </c>
      <c r="DE26" s="624"/>
      <c r="DF26" s="624"/>
      <c r="DG26" s="624"/>
      <c r="DH26" s="624"/>
      <c r="DI26" s="624"/>
      <c r="DJ26" s="624"/>
      <c r="DK26" s="625"/>
      <c r="DL26" s="632" t="s">
        <v>260</v>
      </c>
      <c r="DM26" s="624"/>
      <c r="DN26" s="624"/>
      <c r="DO26" s="624"/>
      <c r="DP26" s="624"/>
      <c r="DQ26" s="624"/>
      <c r="DR26" s="624"/>
      <c r="DS26" s="624"/>
      <c r="DT26" s="624"/>
      <c r="DU26" s="624"/>
      <c r="DV26" s="625"/>
      <c r="DW26" s="628" t="s">
        <v>139</v>
      </c>
      <c r="DX26" s="656"/>
      <c r="DY26" s="656"/>
      <c r="DZ26" s="656"/>
      <c r="EA26" s="656"/>
      <c r="EB26" s="656"/>
      <c r="EC26" s="657"/>
    </row>
    <row r="27" spans="2:133" ht="11.25" customHeight="1" x14ac:dyDescent="0.2">
      <c r="B27" s="620" t="s">
        <v>301</v>
      </c>
      <c r="C27" s="621"/>
      <c r="D27" s="621"/>
      <c r="E27" s="621"/>
      <c r="F27" s="621"/>
      <c r="G27" s="621"/>
      <c r="H27" s="621"/>
      <c r="I27" s="621"/>
      <c r="J27" s="621"/>
      <c r="K27" s="621"/>
      <c r="L27" s="621"/>
      <c r="M27" s="621"/>
      <c r="N27" s="621"/>
      <c r="O27" s="621"/>
      <c r="P27" s="621"/>
      <c r="Q27" s="622"/>
      <c r="R27" s="623">
        <v>24965</v>
      </c>
      <c r="S27" s="624"/>
      <c r="T27" s="624"/>
      <c r="U27" s="624"/>
      <c r="V27" s="624"/>
      <c r="W27" s="624"/>
      <c r="X27" s="624"/>
      <c r="Y27" s="625"/>
      <c r="Z27" s="626">
        <v>0.2</v>
      </c>
      <c r="AA27" s="626"/>
      <c r="AB27" s="626"/>
      <c r="AC27" s="626"/>
      <c r="AD27" s="627" t="s">
        <v>139</v>
      </c>
      <c r="AE27" s="627"/>
      <c r="AF27" s="627"/>
      <c r="AG27" s="627"/>
      <c r="AH27" s="627"/>
      <c r="AI27" s="627"/>
      <c r="AJ27" s="627"/>
      <c r="AK27" s="627"/>
      <c r="AL27" s="628" t="s">
        <v>139</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1335614</v>
      </c>
      <c r="BH27" s="624"/>
      <c r="BI27" s="624"/>
      <c r="BJ27" s="624"/>
      <c r="BK27" s="624"/>
      <c r="BL27" s="624"/>
      <c r="BM27" s="624"/>
      <c r="BN27" s="625"/>
      <c r="BO27" s="626">
        <v>100</v>
      </c>
      <c r="BP27" s="626"/>
      <c r="BQ27" s="626"/>
      <c r="BR27" s="626"/>
      <c r="BS27" s="627">
        <v>5672</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796989</v>
      </c>
      <c r="CS27" s="644"/>
      <c r="CT27" s="644"/>
      <c r="CU27" s="644"/>
      <c r="CV27" s="644"/>
      <c r="CW27" s="644"/>
      <c r="CX27" s="644"/>
      <c r="CY27" s="645"/>
      <c r="CZ27" s="628">
        <v>7.1</v>
      </c>
      <c r="DA27" s="656"/>
      <c r="DB27" s="656"/>
      <c r="DC27" s="658"/>
      <c r="DD27" s="632">
        <v>229777</v>
      </c>
      <c r="DE27" s="644"/>
      <c r="DF27" s="644"/>
      <c r="DG27" s="644"/>
      <c r="DH27" s="644"/>
      <c r="DI27" s="644"/>
      <c r="DJ27" s="644"/>
      <c r="DK27" s="645"/>
      <c r="DL27" s="632">
        <v>194061</v>
      </c>
      <c r="DM27" s="644"/>
      <c r="DN27" s="644"/>
      <c r="DO27" s="644"/>
      <c r="DP27" s="644"/>
      <c r="DQ27" s="644"/>
      <c r="DR27" s="644"/>
      <c r="DS27" s="644"/>
      <c r="DT27" s="644"/>
      <c r="DU27" s="644"/>
      <c r="DV27" s="645"/>
      <c r="DW27" s="628">
        <v>3.5</v>
      </c>
      <c r="DX27" s="656"/>
      <c r="DY27" s="656"/>
      <c r="DZ27" s="656"/>
      <c r="EA27" s="656"/>
      <c r="EB27" s="656"/>
      <c r="EC27" s="657"/>
    </row>
    <row r="28" spans="2:133" ht="11.25" customHeight="1" x14ac:dyDescent="0.2">
      <c r="B28" s="620" t="s">
        <v>304</v>
      </c>
      <c r="C28" s="621"/>
      <c r="D28" s="621"/>
      <c r="E28" s="621"/>
      <c r="F28" s="621"/>
      <c r="G28" s="621"/>
      <c r="H28" s="621"/>
      <c r="I28" s="621"/>
      <c r="J28" s="621"/>
      <c r="K28" s="621"/>
      <c r="L28" s="621"/>
      <c r="M28" s="621"/>
      <c r="N28" s="621"/>
      <c r="O28" s="621"/>
      <c r="P28" s="621"/>
      <c r="Q28" s="622"/>
      <c r="R28" s="623">
        <v>89788</v>
      </c>
      <c r="S28" s="624"/>
      <c r="T28" s="624"/>
      <c r="U28" s="624"/>
      <c r="V28" s="624"/>
      <c r="W28" s="624"/>
      <c r="X28" s="624"/>
      <c r="Y28" s="625"/>
      <c r="Z28" s="626">
        <v>0.8</v>
      </c>
      <c r="AA28" s="626"/>
      <c r="AB28" s="626"/>
      <c r="AC28" s="626"/>
      <c r="AD28" s="627" t="s">
        <v>130</v>
      </c>
      <c r="AE28" s="627"/>
      <c r="AF28" s="627"/>
      <c r="AG28" s="627"/>
      <c r="AH28" s="627"/>
      <c r="AI28" s="627"/>
      <c r="AJ28" s="627"/>
      <c r="AK28" s="627"/>
      <c r="AL28" s="628" t="s">
        <v>130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989368</v>
      </c>
      <c r="CS28" s="624"/>
      <c r="CT28" s="624"/>
      <c r="CU28" s="624"/>
      <c r="CV28" s="624"/>
      <c r="CW28" s="624"/>
      <c r="CX28" s="624"/>
      <c r="CY28" s="625"/>
      <c r="CZ28" s="628">
        <v>8.8000000000000007</v>
      </c>
      <c r="DA28" s="656"/>
      <c r="DB28" s="656"/>
      <c r="DC28" s="658"/>
      <c r="DD28" s="632">
        <v>922290</v>
      </c>
      <c r="DE28" s="624"/>
      <c r="DF28" s="624"/>
      <c r="DG28" s="624"/>
      <c r="DH28" s="624"/>
      <c r="DI28" s="624"/>
      <c r="DJ28" s="624"/>
      <c r="DK28" s="625"/>
      <c r="DL28" s="632">
        <v>922290</v>
      </c>
      <c r="DM28" s="624"/>
      <c r="DN28" s="624"/>
      <c r="DO28" s="624"/>
      <c r="DP28" s="624"/>
      <c r="DQ28" s="624"/>
      <c r="DR28" s="624"/>
      <c r="DS28" s="624"/>
      <c r="DT28" s="624"/>
      <c r="DU28" s="624"/>
      <c r="DV28" s="625"/>
      <c r="DW28" s="628">
        <v>16.399999999999999</v>
      </c>
      <c r="DX28" s="656"/>
      <c r="DY28" s="656"/>
      <c r="DZ28" s="656"/>
      <c r="EA28" s="656"/>
      <c r="EB28" s="656"/>
      <c r="EC28" s="657"/>
    </row>
    <row r="29" spans="2:133" ht="11.25" customHeight="1" x14ac:dyDescent="0.2">
      <c r="B29" s="620" t="s">
        <v>306</v>
      </c>
      <c r="C29" s="621"/>
      <c r="D29" s="621"/>
      <c r="E29" s="621"/>
      <c r="F29" s="621"/>
      <c r="G29" s="621"/>
      <c r="H29" s="621"/>
      <c r="I29" s="621"/>
      <c r="J29" s="621"/>
      <c r="K29" s="621"/>
      <c r="L29" s="621"/>
      <c r="M29" s="621"/>
      <c r="N29" s="621"/>
      <c r="O29" s="621"/>
      <c r="P29" s="621"/>
      <c r="Q29" s="622"/>
      <c r="R29" s="623">
        <v>8387</v>
      </c>
      <c r="S29" s="624"/>
      <c r="T29" s="624"/>
      <c r="U29" s="624"/>
      <c r="V29" s="624"/>
      <c r="W29" s="624"/>
      <c r="X29" s="624"/>
      <c r="Y29" s="625"/>
      <c r="Z29" s="626">
        <v>0.1</v>
      </c>
      <c r="AA29" s="626"/>
      <c r="AB29" s="626"/>
      <c r="AC29" s="626"/>
      <c r="AD29" s="627" t="s">
        <v>130</v>
      </c>
      <c r="AE29" s="627"/>
      <c r="AF29" s="627"/>
      <c r="AG29" s="627"/>
      <c r="AH29" s="627"/>
      <c r="AI29" s="627"/>
      <c r="AJ29" s="627"/>
      <c r="AK29" s="627"/>
      <c r="AL29" s="628" t="s">
        <v>139</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307</v>
      </c>
      <c r="CE29" s="662"/>
      <c r="CF29" s="620" t="s">
        <v>308</v>
      </c>
      <c r="CG29" s="621"/>
      <c r="CH29" s="621"/>
      <c r="CI29" s="621"/>
      <c r="CJ29" s="621"/>
      <c r="CK29" s="621"/>
      <c r="CL29" s="621"/>
      <c r="CM29" s="621"/>
      <c r="CN29" s="621"/>
      <c r="CO29" s="621"/>
      <c r="CP29" s="621"/>
      <c r="CQ29" s="622"/>
      <c r="CR29" s="623">
        <v>989363</v>
      </c>
      <c r="CS29" s="644"/>
      <c r="CT29" s="644"/>
      <c r="CU29" s="644"/>
      <c r="CV29" s="644"/>
      <c r="CW29" s="644"/>
      <c r="CX29" s="644"/>
      <c r="CY29" s="645"/>
      <c r="CZ29" s="628">
        <v>8.8000000000000007</v>
      </c>
      <c r="DA29" s="656"/>
      <c r="DB29" s="656"/>
      <c r="DC29" s="658"/>
      <c r="DD29" s="632">
        <v>922285</v>
      </c>
      <c r="DE29" s="644"/>
      <c r="DF29" s="644"/>
      <c r="DG29" s="644"/>
      <c r="DH29" s="644"/>
      <c r="DI29" s="644"/>
      <c r="DJ29" s="644"/>
      <c r="DK29" s="645"/>
      <c r="DL29" s="632">
        <v>922285</v>
      </c>
      <c r="DM29" s="644"/>
      <c r="DN29" s="644"/>
      <c r="DO29" s="644"/>
      <c r="DP29" s="644"/>
      <c r="DQ29" s="644"/>
      <c r="DR29" s="644"/>
      <c r="DS29" s="644"/>
      <c r="DT29" s="644"/>
      <c r="DU29" s="644"/>
      <c r="DV29" s="645"/>
      <c r="DW29" s="628">
        <v>16.399999999999999</v>
      </c>
      <c r="DX29" s="656"/>
      <c r="DY29" s="656"/>
      <c r="DZ29" s="656"/>
      <c r="EA29" s="656"/>
      <c r="EB29" s="656"/>
      <c r="EC29" s="657"/>
    </row>
    <row r="30" spans="2:133" ht="11.25" customHeight="1" x14ac:dyDescent="0.2">
      <c r="B30" s="620" t="s">
        <v>309</v>
      </c>
      <c r="C30" s="621"/>
      <c r="D30" s="621"/>
      <c r="E30" s="621"/>
      <c r="F30" s="621"/>
      <c r="G30" s="621"/>
      <c r="H30" s="621"/>
      <c r="I30" s="621"/>
      <c r="J30" s="621"/>
      <c r="K30" s="621"/>
      <c r="L30" s="621"/>
      <c r="M30" s="621"/>
      <c r="N30" s="621"/>
      <c r="O30" s="621"/>
      <c r="P30" s="621"/>
      <c r="Q30" s="622"/>
      <c r="R30" s="623">
        <v>1554283</v>
      </c>
      <c r="S30" s="624"/>
      <c r="T30" s="624"/>
      <c r="U30" s="624"/>
      <c r="V30" s="624"/>
      <c r="W30" s="624"/>
      <c r="X30" s="624"/>
      <c r="Y30" s="625"/>
      <c r="Z30" s="626">
        <v>13.3</v>
      </c>
      <c r="AA30" s="626"/>
      <c r="AB30" s="626"/>
      <c r="AC30" s="626"/>
      <c r="AD30" s="627" t="s">
        <v>260</v>
      </c>
      <c r="AE30" s="627"/>
      <c r="AF30" s="627"/>
      <c r="AG30" s="627"/>
      <c r="AH30" s="627"/>
      <c r="AI30" s="627"/>
      <c r="AJ30" s="627"/>
      <c r="AK30" s="627"/>
      <c r="AL30" s="628" t="s">
        <v>130</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310</v>
      </c>
      <c r="BH30" s="659"/>
      <c r="BI30" s="659"/>
      <c r="BJ30" s="659"/>
      <c r="BK30" s="659"/>
      <c r="BL30" s="659"/>
      <c r="BM30" s="659"/>
      <c r="BN30" s="659"/>
      <c r="BO30" s="659"/>
      <c r="BP30" s="659"/>
      <c r="BQ30" s="660"/>
      <c r="BR30" s="605" t="s">
        <v>311</v>
      </c>
      <c r="BS30" s="659"/>
      <c r="BT30" s="659"/>
      <c r="BU30" s="659"/>
      <c r="BV30" s="659"/>
      <c r="BW30" s="659"/>
      <c r="BX30" s="659"/>
      <c r="BY30" s="659"/>
      <c r="BZ30" s="659"/>
      <c r="CA30" s="659"/>
      <c r="CB30" s="660"/>
      <c r="CD30" s="663"/>
      <c r="CE30" s="664"/>
      <c r="CF30" s="620" t="s">
        <v>312</v>
      </c>
      <c r="CG30" s="621"/>
      <c r="CH30" s="621"/>
      <c r="CI30" s="621"/>
      <c r="CJ30" s="621"/>
      <c r="CK30" s="621"/>
      <c r="CL30" s="621"/>
      <c r="CM30" s="621"/>
      <c r="CN30" s="621"/>
      <c r="CO30" s="621"/>
      <c r="CP30" s="621"/>
      <c r="CQ30" s="622"/>
      <c r="CR30" s="623">
        <v>946029</v>
      </c>
      <c r="CS30" s="624"/>
      <c r="CT30" s="624"/>
      <c r="CU30" s="624"/>
      <c r="CV30" s="624"/>
      <c r="CW30" s="624"/>
      <c r="CX30" s="624"/>
      <c r="CY30" s="625"/>
      <c r="CZ30" s="628">
        <v>8.4</v>
      </c>
      <c r="DA30" s="656"/>
      <c r="DB30" s="656"/>
      <c r="DC30" s="658"/>
      <c r="DD30" s="632">
        <v>880315</v>
      </c>
      <c r="DE30" s="624"/>
      <c r="DF30" s="624"/>
      <c r="DG30" s="624"/>
      <c r="DH30" s="624"/>
      <c r="DI30" s="624"/>
      <c r="DJ30" s="624"/>
      <c r="DK30" s="625"/>
      <c r="DL30" s="632">
        <v>880315</v>
      </c>
      <c r="DM30" s="624"/>
      <c r="DN30" s="624"/>
      <c r="DO30" s="624"/>
      <c r="DP30" s="624"/>
      <c r="DQ30" s="624"/>
      <c r="DR30" s="624"/>
      <c r="DS30" s="624"/>
      <c r="DT30" s="624"/>
      <c r="DU30" s="624"/>
      <c r="DV30" s="625"/>
      <c r="DW30" s="628">
        <v>15.7</v>
      </c>
      <c r="DX30" s="656"/>
      <c r="DY30" s="656"/>
      <c r="DZ30" s="656"/>
      <c r="EA30" s="656"/>
      <c r="EB30" s="656"/>
      <c r="EC30" s="657"/>
    </row>
    <row r="31" spans="2:133" ht="11.25" customHeight="1" x14ac:dyDescent="0.2">
      <c r="B31" s="636" t="s">
        <v>313</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139</v>
      </c>
      <c r="AA31" s="626"/>
      <c r="AB31" s="626"/>
      <c r="AC31" s="626"/>
      <c r="AD31" s="627" t="s">
        <v>139</v>
      </c>
      <c r="AE31" s="627"/>
      <c r="AF31" s="627"/>
      <c r="AG31" s="627"/>
      <c r="AH31" s="627"/>
      <c r="AI31" s="627"/>
      <c r="AJ31" s="627"/>
      <c r="AK31" s="627"/>
      <c r="AL31" s="628" t="s">
        <v>260</v>
      </c>
      <c r="AM31" s="629"/>
      <c r="AN31" s="629"/>
      <c r="AO31" s="630"/>
      <c r="AP31" s="671" t="s">
        <v>314</v>
      </c>
      <c r="AQ31" s="672"/>
      <c r="AR31" s="672"/>
      <c r="AS31" s="672"/>
      <c r="AT31" s="677" t="s">
        <v>315</v>
      </c>
      <c r="AU31" s="218"/>
      <c r="AV31" s="218"/>
      <c r="AW31" s="218"/>
      <c r="AX31" s="609" t="s">
        <v>190</v>
      </c>
      <c r="AY31" s="610"/>
      <c r="AZ31" s="610"/>
      <c r="BA31" s="610"/>
      <c r="BB31" s="610"/>
      <c r="BC31" s="610"/>
      <c r="BD31" s="610"/>
      <c r="BE31" s="610"/>
      <c r="BF31" s="611"/>
      <c r="BG31" s="670">
        <v>98.2</v>
      </c>
      <c r="BH31" s="667"/>
      <c r="BI31" s="667"/>
      <c r="BJ31" s="667"/>
      <c r="BK31" s="667"/>
      <c r="BL31" s="667"/>
      <c r="BM31" s="618">
        <v>93.9</v>
      </c>
      <c r="BN31" s="667"/>
      <c r="BO31" s="667"/>
      <c r="BP31" s="667"/>
      <c r="BQ31" s="668"/>
      <c r="BR31" s="670">
        <v>98.2</v>
      </c>
      <c r="BS31" s="667"/>
      <c r="BT31" s="667"/>
      <c r="BU31" s="667"/>
      <c r="BV31" s="667"/>
      <c r="BW31" s="667"/>
      <c r="BX31" s="618">
        <v>93.8</v>
      </c>
      <c r="BY31" s="667"/>
      <c r="BZ31" s="667"/>
      <c r="CA31" s="667"/>
      <c r="CB31" s="668"/>
      <c r="CD31" s="663"/>
      <c r="CE31" s="664"/>
      <c r="CF31" s="620" t="s">
        <v>316</v>
      </c>
      <c r="CG31" s="621"/>
      <c r="CH31" s="621"/>
      <c r="CI31" s="621"/>
      <c r="CJ31" s="621"/>
      <c r="CK31" s="621"/>
      <c r="CL31" s="621"/>
      <c r="CM31" s="621"/>
      <c r="CN31" s="621"/>
      <c r="CO31" s="621"/>
      <c r="CP31" s="621"/>
      <c r="CQ31" s="622"/>
      <c r="CR31" s="623">
        <v>43334</v>
      </c>
      <c r="CS31" s="644"/>
      <c r="CT31" s="644"/>
      <c r="CU31" s="644"/>
      <c r="CV31" s="644"/>
      <c r="CW31" s="644"/>
      <c r="CX31" s="644"/>
      <c r="CY31" s="645"/>
      <c r="CZ31" s="628">
        <v>0.4</v>
      </c>
      <c r="DA31" s="656"/>
      <c r="DB31" s="656"/>
      <c r="DC31" s="658"/>
      <c r="DD31" s="632">
        <v>41970</v>
      </c>
      <c r="DE31" s="644"/>
      <c r="DF31" s="644"/>
      <c r="DG31" s="644"/>
      <c r="DH31" s="644"/>
      <c r="DI31" s="644"/>
      <c r="DJ31" s="644"/>
      <c r="DK31" s="645"/>
      <c r="DL31" s="632">
        <v>41970</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2">
      <c r="B32" s="620" t="s">
        <v>317</v>
      </c>
      <c r="C32" s="621"/>
      <c r="D32" s="621"/>
      <c r="E32" s="621"/>
      <c r="F32" s="621"/>
      <c r="G32" s="621"/>
      <c r="H32" s="621"/>
      <c r="I32" s="621"/>
      <c r="J32" s="621"/>
      <c r="K32" s="621"/>
      <c r="L32" s="621"/>
      <c r="M32" s="621"/>
      <c r="N32" s="621"/>
      <c r="O32" s="621"/>
      <c r="P32" s="621"/>
      <c r="Q32" s="622"/>
      <c r="R32" s="623">
        <v>849635</v>
      </c>
      <c r="S32" s="624"/>
      <c r="T32" s="624"/>
      <c r="U32" s="624"/>
      <c r="V32" s="624"/>
      <c r="W32" s="624"/>
      <c r="X32" s="624"/>
      <c r="Y32" s="625"/>
      <c r="Z32" s="626">
        <v>7.3</v>
      </c>
      <c r="AA32" s="626"/>
      <c r="AB32" s="626"/>
      <c r="AC32" s="626"/>
      <c r="AD32" s="627" t="s">
        <v>139</v>
      </c>
      <c r="AE32" s="627"/>
      <c r="AF32" s="627"/>
      <c r="AG32" s="627"/>
      <c r="AH32" s="627"/>
      <c r="AI32" s="627"/>
      <c r="AJ32" s="627"/>
      <c r="AK32" s="627"/>
      <c r="AL32" s="628" t="s">
        <v>139</v>
      </c>
      <c r="AM32" s="629"/>
      <c r="AN32" s="629"/>
      <c r="AO32" s="630"/>
      <c r="AP32" s="673"/>
      <c r="AQ32" s="674"/>
      <c r="AR32" s="674"/>
      <c r="AS32" s="674"/>
      <c r="AT32" s="678"/>
      <c r="AU32" s="214" t="s">
        <v>318</v>
      </c>
      <c r="AX32" s="620" t="s">
        <v>319</v>
      </c>
      <c r="AY32" s="621"/>
      <c r="AZ32" s="621"/>
      <c r="BA32" s="621"/>
      <c r="BB32" s="621"/>
      <c r="BC32" s="621"/>
      <c r="BD32" s="621"/>
      <c r="BE32" s="621"/>
      <c r="BF32" s="622"/>
      <c r="BG32" s="680">
        <v>99.2</v>
      </c>
      <c r="BH32" s="644"/>
      <c r="BI32" s="644"/>
      <c r="BJ32" s="644"/>
      <c r="BK32" s="644"/>
      <c r="BL32" s="644"/>
      <c r="BM32" s="629">
        <v>97.9</v>
      </c>
      <c r="BN32" s="644"/>
      <c r="BO32" s="644"/>
      <c r="BP32" s="644"/>
      <c r="BQ32" s="669"/>
      <c r="BR32" s="680">
        <v>99.4</v>
      </c>
      <c r="BS32" s="644"/>
      <c r="BT32" s="644"/>
      <c r="BU32" s="644"/>
      <c r="BV32" s="644"/>
      <c r="BW32" s="644"/>
      <c r="BX32" s="629">
        <v>97.9</v>
      </c>
      <c r="BY32" s="644"/>
      <c r="BZ32" s="644"/>
      <c r="CA32" s="644"/>
      <c r="CB32" s="669"/>
      <c r="CD32" s="665"/>
      <c r="CE32" s="666"/>
      <c r="CF32" s="620" t="s">
        <v>320</v>
      </c>
      <c r="CG32" s="621"/>
      <c r="CH32" s="621"/>
      <c r="CI32" s="621"/>
      <c r="CJ32" s="621"/>
      <c r="CK32" s="621"/>
      <c r="CL32" s="621"/>
      <c r="CM32" s="621"/>
      <c r="CN32" s="621"/>
      <c r="CO32" s="621"/>
      <c r="CP32" s="621"/>
      <c r="CQ32" s="622"/>
      <c r="CR32" s="623">
        <v>5</v>
      </c>
      <c r="CS32" s="624"/>
      <c r="CT32" s="624"/>
      <c r="CU32" s="624"/>
      <c r="CV32" s="624"/>
      <c r="CW32" s="624"/>
      <c r="CX32" s="624"/>
      <c r="CY32" s="625"/>
      <c r="CZ32" s="628">
        <v>0</v>
      </c>
      <c r="DA32" s="656"/>
      <c r="DB32" s="656"/>
      <c r="DC32" s="658"/>
      <c r="DD32" s="632">
        <v>5</v>
      </c>
      <c r="DE32" s="624"/>
      <c r="DF32" s="624"/>
      <c r="DG32" s="624"/>
      <c r="DH32" s="624"/>
      <c r="DI32" s="624"/>
      <c r="DJ32" s="624"/>
      <c r="DK32" s="625"/>
      <c r="DL32" s="632">
        <v>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321</v>
      </c>
      <c r="C33" s="621"/>
      <c r="D33" s="621"/>
      <c r="E33" s="621"/>
      <c r="F33" s="621"/>
      <c r="G33" s="621"/>
      <c r="H33" s="621"/>
      <c r="I33" s="621"/>
      <c r="J33" s="621"/>
      <c r="K33" s="621"/>
      <c r="L33" s="621"/>
      <c r="M33" s="621"/>
      <c r="N33" s="621"/>
      <c r="O33" s="621"/>
      <c r="P33" s="621"/>
      <c r="Q33" s="622"/>
      <c r="R33" s="623">
        <v>18384</v>
      </c>
      <c r="S33" s="624"/>
      <c r="T33" s="624"/>
      <c r="U33" s="624"/>
      <c r="V33" s="624"/>
      <c r="W33" s="624"/>
      <c r="X33" s="624"/>
      <c r="Y33" s="625"/>
      <c r="Z33" s="626">
        <v>0.2</v>
      </c>
      <c r="AA33" s="626"/>
      <c r="AB33" s="626"/>
      <c r="AC33" s="626"/>
      <c r="AD33" s="627">
        <v>14011</v>
      </c>
      <c r="AE33" s="627"/>
      <c r="AF33" s="627"/>
      <c r="AG33" s="627"/>
      <c r="AH33" s="627"/>
      <c r="AI33" s="627"/>
      <c r="AJ33" s="627"/>
      <c r="AK33" s="627"/>
      <c r="AL33" s="628">
        <v>0.3</v>
      </c>
      <c r="AM33" s="629"/>
      <c r="AN33" s="629"/>
      <c r="AO33" s="630"/>
      <c r="AP33" s="675"/>
      <c r="AQ33" s="676"/>
      <c r="AR33" s="676"/>
      <c r="AS33" s="676"/>
      <c r="AT33" s="679"/>
      <c r="AU33" s="219"/>
      <c r="AV33" s="219"/>
      <c r="AW33" s="219"/>
      <c r="AX33" s="646" t="s">
        <v>322</v>
      </c>
      <c r="AY33" s="647"/>
      <c r="AZ33" s="647"/>
      <c r="BA33" s="647"/>
      <c r="BB33" s="647"/>
      <c r="BC33" s="647"/>
      <c r="BD33" s="647"/>
      <c r="BE33" s="647"/>
      <c r="BF33" s="648"/>
      <c r="BG33" s="681">
        <v>97.5</v>
      </c>
      <c r="BH33" s="682"/>
      <c r="BI33" s="682"/>
      <c r="BJ33" s="682"/>
      <c r="BK33" s="682"/>
      <c r="BL33" s="682"/>
      <c r="BM33" s="683">
        <v>91.1</v>
      </c>
      <c r="BN33" s="682"/>
      <c r="BO33" s="682"/>
      <c r="BP33" s="682"/>
      <c r="BQ33" s="684"/>
      <c r="BR33" s="681">
        <v>97.2</v>
      </c>
      <c r="BS33" s="682"/>
      <c r="BT33" s="682"/>
      <c r="BU33" s="682"/>
      <c r="BV33" s="682"/>
      <c r="BW33" s="682"/>
      <c r="BX33" s="683">
        <v>90.6</v>
      </c>
      <c r="BY33" s="682"/>
      <c r="BZ33" s="682"/>
      <c r="CA33" s="682"/>
      <c r="CB33" s="684"/>
      <c r="CD33" s="620" t="s">
        <v>323</v>
      </c>
      <c r="CE33" s="621"/>
      <c r="CF33" s="621"/>
      <c r="CG33" s="621"/>
      <c r="CH33" s="621"/>
      <c r="CI33" s="621"/>
      <c r="CJ33" s="621"/>
      <c r="CK33" s="621"/>
      <c r="CL33" s="621"/>
      <c r="CM33" s="621"/>
      <c r="CN33" s="621"/>
      <c r="CO33" s="621"/>
      <c r="CP33" s="621"/>
      <c r="CQ33" s="622"/>
      <c r="CR33" s="623">
        <v>6993569</v>
      </c>
      <c r="CS33" s="644"/>
      <c r="CT33" s="644"/>
      <c r="CU33" s="644"/>
      <c r="CV33" s="644"/>
      <c r="CW33" s="644"/>
      <c r="CX33" s="644"/>
      <c r="CY33" s="645"/>
      <c r="CZ33" s="628">
        <v>62.2</v>
      </c>
      <c r="DA33" s="656"/>
      <c r="DB33" s="656"/>
      <c r="DC33" s="658"/>
      <c r="DD33" s="632">
        <v>3761839</v>
      </c>
      <c r="DE33" s="644"/>
      <c r="DF33" s="644"/>
      <c r="DG33" s="644"/>
      <c r="DH33" s="644"/>
      <c r="DI33" s="644"/>
      <c r="DJ33" s="644"/>
      <c r="DK33" s="645"/>
      <c r="DL33" s="632">
        <v>2429268</v>
      </c>
      <c r="DM33" s="644"/>
      <c r="DN33" s="644"/>
      <c r="DO33" s="644"/>
      <c r="DP33" s="644"/>
      <c r="DQ33" s="644"/>
      <c r="DR33" s="644"/>
      <c r="DS33" s="644"/>
      <c r="DT33" s="644"/>
      <c r="DU33" s="644"/>
      <c r="DV33" s="645"/>
      <c r="DW33" s="628">
        <v>43.3</v>
      </c>
      <c r="DX33" s="656"/>
      <c r="DY33" s="656"/>
      <c r="DZ33" s="656"/>
      <c r="EA33" s="656"/>
      <c r="EB33" s="656"/>
      <c r="EC33" s="657"/>
    </row>
    <row r="34" spans="2:133" ht="11.25" customHeight="1" x14ac:dyDescent="0.2">
      <c r="B34" s="620" t="s">
        <v>324</v>
      </c>
      <c r="C34" s="621"/>
      <c r="D34" s="621"/>
      <c r="E34" s="621"/>
      <c r="F34" s="621"/>
      <c r="G34" s="621"/>
      <c r="H34" s="621"/>
      <c r="I34" s="621"/>
      <c r="J34" s="621"/>
      <c r="K34" s="621"/>
      <c r="L34" s="621"/>
      <c r="M34" s="621"/>
      <c r="N34" s="621"/>
      <c r="O34" s="621"/>
      <c r="P34" s="621"/>
      <c r="Q34" s="622"/>
      <c r="R34" s="623">
        <v>1077077</v>
      </c>
      <c r="S34" s="624"/>
      <c r="T34" s="624"/>
      <c r="U34" s="624"/>
      <c r="V34" s="624"/>
      <c r="W34" s="624"/>
      <c r="X34" s="624"/>
      <c r="Y34" s="625"/>
      <c r="Z34" s="626">
        <v>9.1999999999999993</v>
      </c>
      <c r="AA34" s="626"/>
      <c r="AB34" s="626"/>
      <c r="AC34" s="626"/>
      <c r="AD34" s="627" t="s">
        <v>130</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1764149</v>
      </c>
      <c r="CS34" s="624"/>
      <c r="CT34" s="624"/>
      <c r="CU34" s="624"/>
      <c r="CV34" s="624"/>
      <c r="CW34" s="624"/>
      <c r="CX34" s="624"/>
      <c r="CY34" s="625"/>
      <c r="CZ34" s="628">
        <v>15.7</v>
      </c>
      <c r="DA34" s="656"/>
      <c r="DB34" s="656"/>
      <c r="DC34" s="658"/>
      <c r="DD34" s="632">
        <v>1080736</v>
      </c>
      <c r="DE34" s="624"/>
      <c r="DF34" s="624"/>
      <c r="DG34" s="624"/>
      <c r="DH34" s="624"/>
      <c r="DI34" s="624"/>
      <c r="DJ34" s="624"/>
      <c r="DK34" s="625"/>
      <c r="DL34" s="632">
        <v>789711</v>
      </c>
      <c r="DM34" s="624"/>
      <c r="DN34" s="624"/>
      <c r="DO34" s="624"/>
      <c r="DP34" s="624"/>
      <c r="DQ34" s="624"/>
      <c r="DR34" s="624"/>
      <c r="DS34" s="624"/>
      <c r="DT34" s="624"/>
      <c r="DU34" s="624"/>
      <c r="DV34" s="625"/>
      <c r="DW34" s="628">
        <v>14.1</v>
      </c>
      <c r="DX34" s="656"/>
      <c r="DY34" s="656"/>
      <c r="DZ34" s="656"/>
      <c r="EA34" s="656"/>
      <c r="EB34" s="656"/>
      <c r="EC34" s="657"/>
    </row>
    <row r="35" spans="2:133" ht="11.25" customHeight="1" x14ac:dyDescent="0.2">
      <c r="B35" s="620" t="s">
        <v>326</v>
      </c>
      <c r="C35" s="621"/>
      <c r="D35" s="621"/>
      <c r="E35" s="621"/>
      <c r="F35" s="621"/>
      <c r="G35" s="621"/>
      <c r="H35" s="621"/>
      <c r="I35" s="621"/>
      <c r="J35" s="621"/>
      <c r="K35" s="621"/>
      <c r="L35" s="621"/>
      <c r="M35" s="621"/>
      <c r="N35" s="621"/>
      <c r="O35" s="621"/>
      <c r="P35" s="621"/>
      <c r="Q35" s="622"/>
      <c r="R35" s="623">
        <v>645315</v>
      </c>
      <c r="S35" s="624"/>
      <c r="T35" s="624"/>
      <c r="U35" s="624"/>
      <c r="V35" s="624"/>
      <c r="W35" s="624"/>
      <c r="X35" s="624"/>
      <c r="Y35" s="625"/>
      <c r="Z35" s="626">
        <v>5.5</v>
      </c>
      <c r="AA35" s="626"/>
      <c r="AB35" s="626"/>
      <c r="AC35" s="626"/>
      <c r="AD35" s="627" t="s">
        <v>139</v>
      </c>
      <c r="AE35" s="627"/>
      <c r="AF35" s="627"/>
      <c r="AG35" s="627"/>
      <c r="AH35" s="627"/>
      <c r="AI35" s="627"/>
      <c r="AJ35" s="627"/>
      <c r="AK35" s="627"/>
      <c r="AL35" s="628" t="s">
        <v>130</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115471</v>
      </c>
      <c r="CS35" s="644"/>
      <c r="CT35" s="644"/>
      <c r="CU35" s="644"/>
      <c r="CV35" s="644"/>
      <c r="CW35" s="644"/>
      <c r="CX35" s="644"/>
      <c r="CY35" s="645"/>
      <c r="CZ35" s="628">
        <v>1</v>
      </c>
      <c r="DA35" s="656"/>
      <c r="DB35" s="656"/>
      <c r="DC35" s="658"/>
      <c r="DD35" s="632">
        <v>99479</v>
      </c>
      <c r="DE35" s="644"/>
      <c r="DF35" s="644"/>
      <c r="DG35" s="644"/>
      <c r="DH35" s="644"/>
      <c r="DI35" s="644"/>
      <c r="DJ35" s="644"/>
      <c r="DK35" s="645"/>
      <c r="DL35" s="632">
        <v>85519</v>
      </c>
      <c r="DM35" s="644"/>
      <c r="DN35" s="644"/>
      <c r="DO35" s="644"/>
      <c r="DP35" s="644"/>
      <c r="DQ35" s="644"/>
      <c r="DR35" s="644"/>
      <c r="DS35" s="644"/>
      <c r="DT35" s="644"/>
      <c r="DU35" s="644"/>
      <c r="DV35" s="645"/>
      <c r="DW35" s="628">
        <v>1.5</v>
      </c>
      <c r="DX35" s="656"/>
      <c r="DY35" s="656"/>
      <c r="DZ35" s="656"/>
      <c r="EA35" s="656"/>
      <c r="EB35" s="656"/>
      <c r="EC35" s="657"/>
    </row>
    <row r="36" spans="2:133" ht="11.25" customHeight="1" x14ac:dyDescent="0.2">
      <c r="B36" s="620" t="s">
        <v>330</v>
      </c>
      <c r="C36" s="621"/>
      <c r="D36" s="621"/>
      <c r="E36" s="621"/>
      <c r="F36" s="621"/>
      <c r="G36" s="621"/>
      <c r="H36" s="621"/>
      <c r="I36" s="621"/>
      <c r="J36" s="621"/>
      <c r="K36" s="621"/>
      <c r="L36" s="621"/>
      <c r="M36" s="621"/>
      <c r="N36" s="621"/>
      <c r="O36" s="621"/>
      <c r="P36" s="621"/>
      <c r="Q36" s="622"/>
      <c r="R36" s="623">
        <v>860713</v>
      </c>
      <c r="S36" s="624"/>
      <c r="T36" s="624"/>
      <c r="U36" s="624"/>
      <c r="V36" s="624"/>
      <c r="W36" s="624"/>
      <c r="X36" s="624"/>
      <c r="Y36" s="625"/>
      <c r="Z36" s="626">
        <v>7.4</v>
      </c>
      <c r="AA36" s="626"/>
      <c r="AB36" s="626"/>
      <c r="AC36" s="626"/>
      <c r="AD36" s="627" t="s">
        <v>260</v>
      </c>
      <c r="AE36" s="627"/>
      <c r="AF36" s="627"/>
      <c r="AG36" s="627"/>
      <c r="AH36" s="627"/>
      <c r="AI36" s="627"/>
      <c r="AJ36" s="627"/>
      <c r="AK36" s="627"/>
      <c r="AL36" s="628" t="s">
        <v>139</v>
      </c>
      <c r="AM36" s="629"/>
      <c r="AN36" s="629"/>
      <c r="AO36" s="630"/>
      <c r="AP36" s="222"/>
      <c r="AQ36" s="689" t="s">
        <v>331</v>
      </c>
      <c r="AR36" s="690"/>
      <c r="AS36" s="690"/>
      <c r="AT36" s="690"/>
      <c r="AU36" s="690"/>
      <c r="AV36" s="690"/>
      <c r="AW36" s="690"/>
      <c r="AX36" s="690"/>
      <c r="AY36" s="691"/>
      <c r="AZ36" s="612">
        <v>1145079</v>
      </c>
      <c r="BA36" s="613"/>
      <c r="BB36" s="613"/>
      <c r="BC36" s="613"/>
      <c r="BD36" s="613"/>
      <c r="BE36" s="613"/>
      <c r="BF36" s="685"/>
      <c r="BG36" s="609" t="s">
        <v>332</v>
      </c>
      <c r="BH36" s="610"/>
      <c r="BI36" s="610"/>
      <c r="BJ36" s="610"/>
      <c r="BK36" s="610"/>
      <c r="BL36" s="610"/>
      <c r="BM36" s="610"/>
      <c r="BN36" s="610"/>
      <c r="BO36" s="610"/>
      <c r="BP36" s="610"/>
      <c r="BQ36" s="610"/>
      <c r="BR36" s="610"/>
      <c r="BS36" s="610"/>
      <c r="BT36" s="610"/>
      <c r="BU36" s="611"/>
      <c r="BV36" s="612">
        <v>167</v>
      </c>
      <c r="BW36" s="613"/>
      <c r="BX36" s="613"/>
      <c r="BY36" s="613"/>
      <c r="BZ36" s="613"/>
      <c r="CA36" s="613"/>
      <c r="CB36" s="685"/>
      <c r="CD36" s="620" t="s">
        <v>333</v>
      </c>
      <c r="CE36" s="621"/>
      <c r="CF36" s="621"/>
      <c r="CG36" s="621"/>
      <c r="CH36" s="621"/>
      <c r="CI36" s="621"/>
      <c r="CJ36" s="621"/>
      <c r="CK36" s="621"/>
      <c r="CL36" s="621"/>
      <c r="CM36" s="621"/>
      <c r="CN36" s="621"/>
      <c r="CO36" s="621"/>
      <c r="CP36" s="621"/>
      <c r="CQ36" s="622"/>
      <c r="CR36" s="623">
        <v>3089487</v>
      </c>
      <c r="CS36" s="624"/>
      <c r="CT36" s="624"/>
      <c r="CU36" s="624"/>
      <c r="CV36" s="624"/>
      <c r="CW36" s="624"/>
      <c r="CX36" s="624"/>
      <c r="CY36" s="625"/>
      <c r="CZ36" s="628">
        <v>27.5</v>
      </c>
      <c r="DA36" s="656"/>
      <c r="DB36" s="656"/>
      <c r="DC36" s="658"/>
      <c r="DD36" s="632">
        <v>1217631</v>
      </c>
      <c r="DE36" s="624"/>
      <c r="DF36" s="624"/>
      <c r="DG36" s="624"/>
      <c r="DH36" s="624"/>
      <c r="DI36" s="624"/>
      <c r="DJ36" s="624"/>
      <c r="DK36" s="625"/>
      <c r="DL36" s="632">
        <v>877083</v>
      </c>
      <c r="DM36" s="624"/>
      <c r="DN36" s="624"/>
      <c r="DO36" s="624"/>
      <c r="DP36" s="624"/>
      <c r="DQ36" s="624"/>
      <c r="DR36" s="624"/>
      <c r="DS36" s="624"/>
      <c r="DT36" s="624"/>
      <c r="DU36" s="624"/>
      <c r="DV36" s="625"/>
      <c r="DW36" s="628">
        <v>15.6</v>
      </c>
      <c r="DX36" s="656"/>
      <c r="DY36" s="656"/>
      <c r="DZ36" s="656"/>
      <c r="EA36" s="656"/>
      <c r="EB36" s="656"/>
      <c r="EC36" s="657"/>
    </row>
    <row r="37" spans="2:133" ht="11.25" customHeight="1" x14ac:dyDescent="0.2">
      <c r="B37" s="620" t="s">
        <v>334</v>
      </c>
      <c r="C37" s="621"/>
      <c r="D37" s="621"/>
      <c r="E37" s="621"/>
      <c r="F37" s="621"/>
      <c r="G37" s="621"/>
      <c r="H37" s="621"/>
      <c r="I37" s="621"/>
      <c r="J37" s="621"/>
      <c r="K37" s="621"/>
      <c r="L37" s="621"/>
      <c r="M37" s="621"/>
      <c r="N37" s="621"/>
      <c r="O37" s="621"/>
      <c r="P37" s="621"/>
      <c r="Q37" s="622"/>
      <c r="R37" s="623">
        <v>156852</v>
      </c>
      <c r="S37" s="624"/>
      <c r="T37" s="624"/>
      <c r="U37" s="624"/>
      <c r="V37" s="624"/>
      <c r="W37" s="624"/>
      <c r="X37" s="624"/>
      <c r="Y37" s="625"/>
      <c r="Z37" s="626">
        <v>1.3</v>
      </c>
      <c r="AA37" s="626"/>
      <c r="AB37" s="626"/>
      <c r="AC37" s="626"/>
      <c r="AD37" s="627">
        <v>10</v>
      </c>
      <c r="AE37" s="627"/>
      <c r="AF37" s="627"/>
      <c r="AG37" s="627"/>
      <c r="AH37" s="627"/>
      <c r="AI37" s="627"/>
      <c r="AJ37" s="627"/>
      <c r="AK37" s="627"/>
      <c r="AL37" s="628">
        <v>0</v>
      </c>
      <c r="AM37" s="629"/>
      <c r="AN37" s="629"/>
      <c r="AO37" s="630"/>
      <c r="AQ37" s="686" t="s">
        <v>335</v>
      </c>
      <c r="AR37" s="687"/>
      <c r="AS37" s="687"/>
      <c r="AT37" s="687"/>
      <c r="AU37" s="687"/>
      <c r="AV37" s="687"/>
      <c r="AW37" s="687"/>
      <c r="AX37" s="687"/>
      <c r="AY37" s="688"/>
      <c r="AZ37" s="623">
        <v>308659</v>
      </c>
      <c r="BA37" s="624"/>
      <c r="BB37" s="624"/>
      <c r="BC37" s="624"/>
      <c r="BD37" s="644"/>
      <c r="BE37" s="644"/>
      <c r="BF37" s="669"/>
      <c r="BG37" s="620" t="s">
        <v>336</v>
      </c>
      <c r="BH37" s="621"/>
      <c r="BI37" s="621"/>
      <c r="BJ37" s="621"/>
      <c r="BK37" s="621"/>
      <c r="BL37" s="621"/>
      <c r="BM37" s="621"/>
      <c r="BN37" s="621"/>
      <c r="BO37" s="621"/>
      <c r="BP37" s="621"/>
      <c r="BQ37" s="621"/>
      <c r="BR37" s="621"/>
      <c r="BS37" s="621"/>
      <c r="BT37" s="621"/>
      <c r="BU37" s="622"/>
      <c r="BV37" s="623">
        <v>-20557</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161929</v>
      </c>
      <c r="CS37" s="644"/>
      <c r="CT37" s="644"/>
      <c r="CU37" s="644"/>
      <c r="CV37" s="644"/>
      <c r="CW37" s="644"/>
      <c r="CX37" s="644"/>
      <c r="CY37" s="645"/>
      <c r="CZ37" s="628">
        <v>1.4</v>
      </c>
      <c r="DA37" s="656"/>
      <c r="DB37" s="656"/>
      <c r="DC37" s="658"/>
      <c r="DD37" s="632">
        <v>161929</v>
      </c>
      <c r="DE37" s="644"/>
      <c r="DF37" s="644"/>
      <c r="DG37" s="644"/>
      <c r="DH37" s="644"/>
      <c r="DI37" s="644"/>
      <c r="DJ37" s="644"/>
      <c r="DK37" s="645"/>
      <c r="DL37" s="632">
        <v>161929</v>
      </c>
      <c r="DM37" s="644"/>
      <c r="DN37" s="644"/>
      <c r="DO37" s="644"/>
      <c r="DP37" s="644"/>
      <c r="DQ37" s="644"/>
      <c r="DR37" s="644"/>
      <c r="DS37" s="644"/>
      <c r="DT37" s="644"/>
      <c r="DU37" s="644"/>
      <c r="DV37" s="645"/>
      <c r="DW37" s="628">
        <v>2.9</v>
      </c>
      <c r="DX37" s="656"/>
      <c r="DY37" s="656"/>
      <c r="DZ37" s="656"/>
      <c r="EA37" s="656"/>
      <c r="EB37" s="656"/>
      <c r="EC37" s="657"/>
    </row>
    <row r="38" spans="2:133" ht="11.25" customHeight="1" x14ac:dyDescent="0.2">
      <c r="B38" s="620" t="s">
        <v>338</v>
      </c>
      <c r="C38" s="621"/>
      <c r="D38" s="621"/>
      <c r="E38" s="621"/>
      <c r="F38" s="621"/>
      <c r="G38" s="621"/>
      <c r="H38" s="621"/>
      <c r="I38" s="621"/>
      <c r="J38" s="621"/>
      <c r="K38" s="621"/>
      <c r="L38" s="621"/>
      <c r="M38" s="621"/>
      <c r="N38" s="621"/>
      <c r="O38" s="621"/>
      <c r="P38" s="621"/>
      <c r="Q38" s="622"/>
      <c r="R38" s="623">
        <v>461125</v>
      </c>
      <c r="S38" s="624"/>
      <c r="T38" s="624"/>
      <c r="U38" s="624"/>
      <c r="V38" s="624"/>
      <c r="W38" s="624"/>
      <c r="X38" s="624"/>
      <c r="Y38" s="625"/>
      <c r="Z38" s="626">
        <v>4</v>
      </c>
      <c r="AA38" s="626"/>
      <c r="AB38" s="626"/>
      <c r="AC38" s="626"/>
      <c r="AD38" s="627" t="s">
        <v>139</v>
      </c>
      <c r="AE38" s="627"/>
      <c r="AF38" s="627"/>
      <c r="AG38" s="627"/>
      <c r="AH38" s="627"/>
      <c r="AI38" s="627"/>
      <c r="AJ38" s="627"/>
      <c r="AK38" s="627"/>
      <c r="AL38" s="628" t="s">
        <v>130</v>
      </c>
      <c r="AM38" s="629"/>
      <c r="AN38" s="629"/>
      <c r="AO38" s="630"/>
      <c r="AQ38" s="686" t="s">
        <v>339</v>
      </c>
      <c r="AR38" s="687"/>
      <c r="AS38" s="687"/>
      <c r="AT38" s="687"/>
      <c r="AU38" s="687"/>
      <c r="AV38" s="687"/>
      <c r="AW38" s="687"/>
      <c r="AX38" s="687"/>
      <c r="AY38" s="688"/>
      <c r="AZ38" s="623">
        <v>121284</v>
      </c>
      <c r="BA38" s="624"/>
      <c r="BB38" s="624"/>
      <c r="BC38" s="624"/>
      <c r="BD38" s="644"/>
      <c r="BE38" s="644"/>
      <c r="BF38" s="669"/>
      <c r="BG38" s="620" t="s">
        <v>340</v>
      </c>
      <c r="BH38" s="621"/>
      <c r="BI38" s="621"/>
      <c r="BJ38" s="621"/>
      <c r="BK38" s="621"/>
      <c r="BL38" s="621"/>
      <c r="BM38" s="621"/>
      <c r="BN38" s="621"/>
      <c r="BO38" s="621"/>
      <c r="BP38" s="621"/>
      <c r="BQ38" s="621"/>
      <c r="BR38" s="621"/>
      <c r="BS38" s="621"/>
      <c r="BT38" s="621"/>
      <c r="BU38" s="622"/>
      <c r="BV38" s="623">
        <v>1691</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715136</v>
      </c>
      <c r="CS38" s="624"/>
      <c r="CT38" s="624"/>
      <c r="CU38" s="624"/>
      <c r="CV38" s="624"/>
      <c r="CW38" s="624"/>
      <c r="CX38" s="624"/>
      <c r="CY38" s="625"/>
      <c r="CZ38" s="628">
        <v>6.4</v>
      </c>
      <c r="DA38" s="656"/>
      <c r="DB38" s="656"/>
      <c r="DC38" s="658"/>
      <c r="DD38" s="632">
        <v>556085</v>
      </c>
      <c r="DE38" s="624"/>
      <c r="DF38" s="624"/>
      <c r="DG38" s="624"/>
      <c r="DH38" s="624"/>
      <c r="DI38" s="624"/>
      <c r="DJ38" s="624"/>
      <c r="DK38" s="625"/>
      <c r="DL38" s="632">
        <v>555062</v>
      </c>
      <c r="DM38" s="624"/>
      <c r="DN38" s="624"/>
      <c r="DO38" s="624"/>
      <c r="DP38" s="624"/>
      <c r="DQ38" s="624"/>
      <c r="DR38" s="624"/>
      <c r="DS38" s="624"/>
      <c r="DT38" s="624"/>
      <c r="DU38" s="624"/>
      <c r="DV38" s="625"/>
      <c r="DW38" s="628">
        <v>9.9</v>
      </c>
      <c r="DX38" s="656"/>
      <c r="DY38" s="656"/>
      <c r="DZ38" s="656"/>
      <c r="EA38" s="656"/>
      <c r="EB38" s="656"/>
      <c r="EC38" s="657"/>
    </row>
    <row r="39" spans="2:133" ht="11.25" customHeight="1" x14ac:dyDescent="0.2">
      <c r="B39" s="620" t="s">
        <v>342</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139</v>
      </c>
      <c r="AA39" s="626"/>
      <c r="AB39" s="626"/>
      <c r="AC39" s="626"/>
      <c r="AD39" s="627" t="s">
        <v>139</v>
      </c>
      <c r="AE39" s="627"/>
      <c r="AF39" s="627"/>
      <c r="AG39" s="627"/>
      <c r="AH39" s="627"/>
      <c r="AI39" s="627"/>
      <c r="AJ39" s="627"/>
      <c r="AK39" s="627"/>
      <c r="AL39" s="628" t="s">
        <v>130</v>
      </c>
      <c r="AM39" s="629"/>
      <c r="AN39" s="629"/>
      <c r="AO39" s="630"/>
      <c r="AQ39" s="686" t="s">
        <v>343</v>
      </c>
      <c r="AR39" s="687"/>
      <c r="AS39" s="687"/>
      <c r="AT39" s="687"/>
      <c r="AU39" s="687"/>
      <c r="AV39" s="687"/>
      <c r="AW39" s="687"/>
      <c r="AX39" s="687"/>
      <c r="AY39" s="688"/>
      <c r="AZ39" s="623" t="s">
        <v>139</v>
      </c>
      <c r="BA39" s="624"/>
      <c r="BB39" s="624"/>
      <c r="BC39" s="624"/>
      <c r="BD39" s="644"/>
      <c r="BE39" s="644"/>
      <c r="BF39" s="669"/>
      <c r="BG39" s="620" t="s">
        <v>344</v>
      </c>
      <c r="BH39" s="621"/>
      <c r="BI39" s="621"/>
      <c r="BJ39" s="621"/>
      <c r="BK39" s="621"/>
      <c r="BL39" s="621"/>
      <c r="BM39" s="621"/>
      <c r="BN39" s="621"/>
      <c r="BO39" s="621"/>
      <c r="BP39" s="621"/>
      <c r="BQ39" s="621"/>
      <c r="BR39" s="621"/>
      <c r="BS39" s="621"/>
      <c r="BT39" s="621"/>
      <c r="BU39" s="622"/>
      <c r="BV39" s="623">
        <v>2524</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1144623</v>
      </c>
      <c r="CS39" s="644"/>
      <c r="CT39" s="644"/>
      <c r="CU39" s="644"/>
      <c r="CV39" s="644"/>
      <c r="CW39" s="644"/>
      <c r="CX39" s="644"/>
      <c r="CY39" s="645"/>
      <c r="CZ39" s="628">
        <v>10.199999999999999</v>
      </c>
      <c r="DA39" s="656"/>
      <c r="DB39" s="656"/>
      <c r="DC39" s="658"/>
      <c r="DD39" s="632">
        <v>685915</v>
      </c>
      <c r="DE39" s="644"/>
      <c r="DF39" s="644"/>
      <c r="DG39" s="644"/>
      <c r="DH39" s="644"/>
      <c r="DI39" s="644"/>
      <c r="DJ39" s="644"/>
      <c r="DK39" s="645"/>
      <c r="DL39" s="632" t="s">
        <v>139</v>
      </c>
      <c r="DM39" s="644"/>
      <c r="DN39" s="644"/>
      <c r="DO39" s="644"/>
      <c r="DP39" s="644"/>
      <c r="DQ39" s="644"/>
      <c r="DR39" s="644"/>
      <c r="DS39" s="644"/>
      <c r="DT39" s="644"/>
      <c r="DU39" s="644"/>
      <c r="DV39" s="645"/>
      <c r="DW39" s="628" t="s">
        <v>130</v>
      </c>
      <c r="DX39" s="656"/>
      <c r="DY39" s="656"/>
      <c r="DZ39" s="656"/>
      <c r="EA39" s="656"/>
      <c r="EB39" s="656"/>
      <c r="EC39" s="657"/>
    </row>
    <row r="40" spans="2:133" ht="11.25" customHeight="1" x14ac:dyDescent="0.2">
      <c r="B40" s="620" t="s">
        <v>346</v>
      </c>
      <c r="C40" s="621"/>
      <c r="D40" s="621"/>
      <c r="E40" s="621"/>
      <c r="F40" s="621"/>
      <c r="G40" s="621"/>
      <c r="H40" s="621"/>
      <c r="I40" s="621"/>
      <c r="J40" s="621"/>
      <c r="K40" s="621"/>
      <c r="L40" s="621"/>
      <c r="M40" s="621"/>
      <c r="N40" s="621"/>
      <c r="O40" s="621"/>
      <c r="P40" s="621"/>
      <c r="Q40" s="622"/>
      <c r="R40" s="623">
        <v>56225</v>
      </c>
      <c r="S40" s="624"/>
      <c r="T40" s="624"/>
      <c r="U40" s="624"/>
      <c r="V40" s="624"/>
      <c r="W40" s="624"/>
      <c r="X40" s="624"/>
      <c r="Y40" s="625"/>
      <c r="Z40" s="626">
        <v>0.5</v>
      </c>
      <c r="AA40" s="626"/>
      <c r="AB40" s="626"/>
      <c r="AC40" s="626"/>
      <c r="AD40" s="627" t="s">
        <v>260</v>
      </c>
      <c r="AE40" s="627"/>
      <c r="AF40" s="627"/>
      <c r="AG40" s="627"/>
      <c r="AH40" s="627"/>
      <c r="AI40" s="627"/>
      <c r="AJ40" s="627"/>
      <c r="AK40" s="627"/>
      <c r="AL40" s="628" t="s">
        <v>139</v>
      </c>
      <c r="AM40" s="629"/>
      <c r="AN40" s="629"/>
      <c r="AO40" s="630"/>
      <c r="AQ40" s="686" t="s">
        <v>347</v>
      </c>
      <c r="AR40" s="687"/>
      <c r="AS40" s="687"/>
      <c r="AT40" s="687"/>
      <c r="AU40" s="687"/>
      <c r="AV40" s="687"/>
      <c r="AW40" s="687"/>
      <c r="AX40" s="687"/>
      <c r="AY40" s="688"/>
      <c r="AZ40" s="623" t="s">
        <v>130</v>
      </c>
      <c r="BA40" s="624"/>
      <c r="BB40" s="624"/>
      <c r="BC40" s="624"/>
      <c r="BD40" s="644"/>
      <c r="BE40" s="644"/>
      <c r="BF40" s="669"/>
      <c r="BG40" s="673" t="s">
        <v>348</v>
      </c>
      <c r="BH40" s="674"/>
      <c r="BI40" s="674"/>
      <c r="BJ40" s="674"/>
      <c r="BK40" s="674"/>
      <c r="BL40" s="223"/>
      <c r="BM40" s="621" t="s">
        <v>349</v>
      </c>
      <c r="BN40" s="621"/>
      <c r="BO40" s="621"/>
      <c r="BP40" s="621"/>
      <c r="BQ40" s="621"/>
      <c r="BR40" s="621"/>
      <c r="BS40" s="621"/>
      <c r="BT40" s="621"/>
      <c r="BU40" s="622"/>
      <c r="BV40" s="623">
        <v>79</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v>164703</v>
      </c>
      <c r="CS40" s="624"/>
      <c r="CT40" s="624"/>
      <c r="CU40" s="624"/>
      <c r="CV40" s="624"/>
      <c r="CW40" s="624"/>
      <c r="CX40" s="624"/>
      <c r="CY40" s="625"/>
      <c r="CZ40" s="628">
        <v>1.5</v>
      </c>
      <c r="DA40" s="656"/>
      <c r="DB40" s="656"/>
      <c r="DC40" s="658"/>
      <c r="DD40" s="632">
        <v>121993</v>
      </c>
      <c r="DE40" s="624"/>
      <c r="DF40" s="624"/>
      <c r="DG40" s="624"/>
      <c r="DH40" s="624"/>
      <c r="DI40" s="624"/>
      <c r="DJ40" s="624"/>
      <c r="DK40" s="625"/>
      <c r="DL40" s="632">
        <v>121893</v>
      </c>
      <c r="DM40" s="624"/>
      <c r="DN40" s="624"/>
      <c r="DO40" s="624"/>
      <c r="DP40" s="624"/>
      <c r="DQ40" s="624"/>
      <c r="DR40" s="624"/>
      <c r="DS40" s="624"/>
      <c r="DT40" s="624"/>
      <c r="DU40" s="624"/>
      <c r="DV40" s="625"/>
      <c r="DW40" s="628">
        <v>2.2000000000000002</v>
      </c>
      <c r="DX40" s="656"/>
      <c r="DY40" s="656"/>
      <c r="DZ40" s="656"/>
      <c r="EA40" s="656"/>
      <c r="EB40" s="656"/>
      <c r="EC40" s="657"/>
    </row>
    <row r="41" spans="2:133" ht="11.25" customHeight="1" x14ac:dyDescent="0.2">
      <c r="B41" s="646" t="s">
        <v>351</v>
      </c>
      <c r="C41" s="647"/>
      <c r="D41" s="647"/>
      <c r="E41" s="647"/>
      <c r="F41" s="647"/>
      <c r="G41" s="647"/>
      <c r="H41" s="647"/>
      <c r="I41" s="647"/>
      <c r="J41" s="647"/>
      <c r="K41" s="647"/>
      <c r="L41" s="647"/>
      <c r="M41" s="647"/>
      <c r="N41" s="647"/>
      <c r="O41" s="647"/>
      <c r="P41" s="647"/>
      <c r="Q41" s="648"/>
      <c r="R41" s="695">
        <v>11664468</v>
      </c>
      <c r="S41" s="696"/>
      <c r="T41" s="696"/>
      <c r="U41" s="696"/>
      <c r="V41" s="696"/>
      <c r="W41" s="696"/>
      <c r="X41" s="696"/>
      <c r="Y41" s="700"/>
      <c r="Z41" s="701">
        <v>100</v>
      </c>
      <c r="AA41" s="701"/>
      <c r="AB41" s="701"/>
      <c r="AC41" s="701"/>
      <c r="AD41" s="702">
        <v>5552726</v>
      </c>
      <c r="AE41" s="702"/>
      <c r="AF41" s="702"/>
      <c r="AG41" s="702"/>
      <c r="AH41" s="702"/>
      <c r="AI41" s="702"/>
      <c r="AJ41" s="702"/>
      <c r="AK41" s="702"/>
      <c r="AL41" s="703">
        <v>100</v>
      </c>
      <c r="AM41" s="683"/>
      <c r="AN41" s="683"/>
      <c r="AO41" s="704"/>
      <c r="AQ41" s="686" t="s">
        <v>352</v>
      </c>
      <c r="AR41" s="687"/>
      <c r="AS41" s="687"/>
      <c r="AT41" s="687"/>
      <c r="AU41" s="687"/>
      <c r="AV41" s="687"/>
      <c r="AW41" s="687"/>
      <c r="AX41" s="687"/>
      <c r="AY41" s="688"/>
      <c r="AZ41" s="623">
        <v>107977</v>
      </c>
      <c r="BA41" s="624"/>
      <c r="BB41" s="624"/>
      <c r="BC41" s="624"/>
      <c r="BD41" s="644"/>
      <c r="BE41" s="644"/>
      <c r="BF41" s="669"/>
      <c r="BG41" s="673"/>
      <c r="BH41" s="674"/>
      <c r="BI41" s="674"/>
      <c r="BJ41" s="674"/>
      <c r="BK41" s="674"/>
      <c r="BL41" s="223"/>
      <c r="BM41" s="621" t="s">
        <v>353</v>
      </c>
      <c r="BN41" s="621"/>
      <c r="BO41" s="621"/>
      <c r="BP41" s="621"/>
      <c r="BQ41" s="621"/>
      <c r="BR41" s="621"/>
      <c r="BS41" s="621"/>
      <c r="BT41" s="621"/>
      <c r="BU41" s="622"/>
      <c r="BV41" s="623" t="s">
        <v>139</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139</v>
      </c>
      <c r="CS41" s="644"/>
      <c r="CT41" s="644"/>
      <c r="CU41" s="644"/>
      <c r="CV41" s="644"/>
      <c r="CW41" s="644"/>
      <c r="CX41" s="644"/>
      <c r="CY41" s="645"/>
      <c r="CZ41" s="628" t="s">
        <v>130</v>
      </c>
      <c r="DA41" s="656"/>
      <c r="DB41" s="656"/>
      <c r="DC41" s="658"/>
      <c r="DD41" s="632" t="s">
        <v>130</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355</v>
      </c>
      <c r="AR42" s="693"/>
      <c r="AS42" s="693"/>
      <c r="AT42" s="693"/>
      <c r="AU42" s="693"/>
      <c r="AV42" s="693"/>
      <c r="AW42" s="693"/>
      <c r="AX42" s="693"/>
      <c r="AY42" s="694"/>
      <c r="AZ42" s="695">
        <v>607159</v>
      </c>
      <c r="BA42" s="696"/>
      <c r="BB42" s="696"/>
      <c r="BC42" s="696"/>
      <c r="BD42" s="682"/>
      <c r="BE42" s="682"/>
      <c r="BF42" s="684"/>
      <c r="BG42" s="675"/>
      <c r="BH42" s="676"/>
      <c r="BI42" s="676"/>
      <c r="BJ42" s="676"/>
      <c r="BK42" s="676"/>
      <c r="BL42" s="224"/>
      <c r="BM42" s="647" t="s">
        <v>356</v>
      </c>
      <c r="BN42" s="647"/>
      <c r="BO42" s="647"/>
      <c r="BP42" s="647"/>
      <c r="BQ42" s="647"/>
      <c r="BR42" s="647"/>
      <c r="BS42" s="647"/>
      <c r="BT42" s="647"/>
      <c r="BU42" s="648"/>
      <c r="BV42" s="695">
        <v>427</v>
      </c>
      <c r="BW42" s="696"/>
      <c r="BX42" s="696"/>
      <c r="BY42" s="696"/>
      <c r="BZ42" s="696"/>
      <c r="CA42" s="696"/>
      <c r="CB42" s="705"/>
      <c r="CD42" s="620" t="s">
        <v>357</v>
      </c>
      <c r="CE42" s="621"/>
      <c r="CF42" s="621"/>
      <c r="CG42" s="621"/>
      <c r="CH42" s="621"/>
      <c r="CI42" s="621"/>
      <c r="CJ42" s="621"/>
      <c r="CK42" s="621"/>
      <c r="CL42" s="621"/>
      <c r="CM42" s="621"/>
      <c r="CN42" s="621"/>
      <c r="CO42" s="621"/>
      <c r="CP42" s="621"/>
      <c r="CQ42" s="622"/>
      <c r="CR42" s="623">
        <v>858997</v>
      </c>
      <c r="CS42" s="644"/>
      <c r="CT42" s="644"/>
      <c r="CU42" s="644"/>
      <c r="CV42" s="644"/>
      <c r="CW42" s="644"/>
      <c r="CX42" s="644"/>
      <c r="CY42" s="645"/>
      <c r="CZ42" s="628">
        <v>7.6</v>
      </c>
      <c r="DA42" s="656"/>
      <c r="DB42" s="656"/>
      <c r="DC42" s="658"/>
      <c r="DD42" s="632">
        <v>373417</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358</v>
      </c>
      <c r="CD43" s="620" t="s">
        <v>359</v>
      </c>
      <c r="CE43" s="621"/>
      <c r="CF43" s="621"/>
      <c r="CG43" s="621"/>
      <c r="CH43" s="621"/>
      <c r="CI43" s="621"/>
      <c r="CJ43" s="621"/>
      <c r="CK43" s="621"/>
      <c r="CL43" s="621"/>
      <c r="CM43" s="621"/>
      <c r="CN43" s="621"/>
      <c r="CO43" s="621"/>
      <c r="CP43" s="621"/>
      <c r="CQ43" s="622"/>
      <c r="CR43" s="623" t="s">
        <v>130</v>
      </c>
      <c r="CS43" s="644"/>
      <c r="CT43" s="644"/>
      <c r="CU43" s="644"/>
      <c r="CV43" s="644"/>
      <c r="CW43" s="644"/>
      <c r="CX43" s="644"/>
      <c r="CY43" s="645"/>
      <c r="CZ43" s="628" t="s">
        <v>139</v>
      </c>
      <c r="DA43" s="656"/>
      <c r="DB43" s="656"/>
      <c r="DC43" s="658"/>
      <c r="DD43" s="632" t="s">
        <v>130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360</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307</v>
      </c>
      <c r="CE44" s="662"/>
      <c r="CF44" s="620" t="s">
        <v>361</v>
      </c>
      <c r="CG44" s="621"/>
      <c r="CH44" s="621"/>
      <c r="CI44" s="621"/>
      <c r="CJ44" s="621"/>
      <c r="CK44" s="621"/>
      <c r="CL44" s="621"/>
      <c r="CM44" s="621"/>
      <c r="CN44" s="621"/>
      <c r="CO44" s="621"/>
      <c r="CP44" s="621"/>
      <c r="CQ44" s="622"/>
      <c r="CR44" s="623">
        <v>791543</v>
      </c>
      <c r="CS44" s="624"/>
      <c r="CT44" s="624"/>
      <c r="CU44" s="624"/>
      <c r="CV44" s="624"/>
      <c r="CW44" s="624"/>
      <c r="CX44" s="624"/>
      <c r="CY44" s="625"/>
      <c r="CZ44" s="628">
        <v>7</v>
      </c>
      <c r="DA44" s="629"/>
      <c r="DB44" s="629"/>
      <c r="DC44" s="635"/>
      <c r="DD44" s="632">
        <v>348021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362</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363</v>
      </c>
      <c r="CG45" s="621"/>
      <c r="CH45" s="621"/>
      <c r="CI45" s="621"/>
      <c r="CJ45" s="621"/>
      <c r="CK45" s="621"/>
      <c r="CL45" s="621"/>
      <c r="CM45" s="621"/>
      <c r="CN45" s="621"/>
      <c r="CO45" s="621"/>
      <c r="CP45" s="621"/>
      <c r="CQ45" s="622"/>
      <c r="CR45" s="623">
        <v>146341</v>
      </c>
      <c r="CS45" s="644"/>
      <c r="CT45" s="644"/>
      <c r="CU45" s="644"/>
      <c r="CV45" s="644"/>
      <c r="CW45" s="644"/>
      <c r="CX45" s="644"/>
      <c r="CY45" s="645"/>
      <c r="CZ45" s="628">
        <v>1.3</v>
      </c>
      <c r="DA45" s="656"/>
      <c r="DB45" s="656"/>
      <c r="DC45" s="658"/>
      <c r="DD45" s="632">
        <v>24146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3"/>
      <c r="CE46" s="664"/>
      <c r="CF46" s="620" t="s">
        <v>364</v>
      </c>
      <c r="CG46" s="621"/>
      <c r="CH46" s="621"/>
      <c r="CI46" s="621"/>
      <c r="CJ46" s="621"/>
      <c r="CK46" s="621"/>
      <c r="CL46" s="621"/>
      <c r="CM46" s="621"/>
      <c r="CN46" s="621"/>
      <c r="CO46" s="621"/>
      <c r="CP46" s="621"/>
      <c r="CQ46" s="622"/>
      <c r="CR46" s="623">
        <v>620426</v>
      </c>
      <c r="CS46" s="624"/>
      <c r="CT46" s="624"/>
      <c r="CU46" s="624"/>
      <c r="CV46" s="624"/>
      <c r="CW46" s="624"/>
      <c r="CX46" s="624"/>
      <c r="CY46" s="625"/>
      <c r="CZ46" s="628">
        <v>5.5</v>
      </c>
      <c r="DA46" s="629"/>
      <c r="DB46" s="629"/>
      <c r="DC46" s="635"/>
      <c r="DD46" s="632">
        <v>314399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3"/>
      <c r="CE47" s="664"/>
      <c r="CF47" s="620" t="s">
        <v>365</v>
      </c>
      <c r="CG47" s="621"/>
      <c r="CH47" s="621"/>
      <c r="CI47" s="621"/>
      <c r="CJ47" s="621"/>
      <c r="CK47" s="621"/>
      <c r="CL47" s="621"/>
      <c r="CM47" s="621"/>
      <c r="CN47" s="621"/>
      <c r="CO47" s="621"/>
      <c r="CP47" s="621"/>
      <c r="CQ47" s="622"/>
      <c r="CR47" s="623">
        <v>67454</v>
      </c>
      <c r="CS47" s="644"/>
      <c r="CT47" s="644"/>
      <c r="CU47" s="644"/>
      <c r="CV47" s="644"/>
      <c r="CW47" s="644"/>
      <c r="CX47" s="644"/>
      <c r="CY47" s="645"/>
      <c r="CZ47" s="628">
        <v>0.6</v>
      </c>
      <c r="DA47" s="656"/>
      <c r="DB47" s="656"/>
      <c r="DC47" s="658"/>
      <c r="DD47" s="632">
        <v>25396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5"/>
      <c r="CE48" s="666"/>
      <c r="CF48" s="620" t="s">
        <v>366</v>
      </c>
      <c r="CG48" s="621"/>
      <c r="CH48" s="621"/>
      <c r="CI48" s="621"/>
      <c r="CJ48" s="621"/>
      <c r="CK48" s="621"/>
      <c r="CL48" s="621"/>
      <c r="CM48" s="621"/>
      <c r="CN48" s="621"/>
      <c r="CO48" s="621"/>
      <c r="CP48" s="621"/>
      <c r="CQ48" s="622"/>
      <c r="CR48" s="623" t="s">
        <v>130</v>
      </c>
      <c r="CS48" s="624"/>
      <c r="CT48" s="624"/>
      <c r="CU48" s="624"/>
      <c r="CV48" s="624"/>
      <c r="CW48" s="624"/>
      <c r="CX48" s="624"/>
      <c r="CY48" s="625"/>
      <c r="CZ48" s="628" t="s">
        <v>130</v>
      </c>
      <c r="DA48" s="629"/>
      <c r="DB48" s="629"/>
      <c r="DC48" s="635"/>
      <c r="DD48" s="632" t="s">
        <v>130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6" t="s">
        <v>367</v>
      </c>
      <c r="CE49" s="647"/>
      <c r="CF49" s="647"/>
      <c r="CG49" s="647"/>
      <c r="CH49" s="647"/>
      <c r="CI49" s="647"/>
      <c r="CJ49" s="647"/>
      <c r="CK49" s="647"/>
      <c r="CL49" s="647"/>
      <c r="CM49" s="647"/>
      <c r="CN49" s="647"/>
      <c r="CO49" s="647"/>
      <c r="CP49" s="647"/>
      <c r="CQ49" s="648"/>
      <c r="CR49" s="695">
        <v>11243575</v>
      </c>
      <c r="CS49" s="682"/>
      <c r="CT49" s="682"/>
      <c r="CU49" s="682"/>
      <c r="CV49" s="682"/>
      <c r="CW49" s="682"/>
      <c r="CX49" s="682"/>
      <c r="CY49" s="711"/>
      <c r="CZ49" s="703">
        <v>100</v>
      </c>
      <c r="DA49" s="712"/>
      <c r="DB49" s="712"/>
      <c r="DC49" s="713"/>
      <c r="DD49" s="714">
        <v>6820668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4oeArUTSG90NelzSvr68zLtUGv+WygDJGoQ3YzK6oXPR8oU4SYs1WPVZYOi1chaVuRk1jD0sA7Hhr08V/W8Ag==" saltValue="FuKa4VCBC0PnZYXRVMbS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 zoomScale="30" zoomScaleNormal="30" zoomScaleSheetLayoutView="70" workbookViewId="0">
      <selection activeCell="AZ35" sqref="AZ35:BD35"/>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368</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369</v>
      </c>
      <c r="DK2" s="723"/>
      <c r="DL2" s="723"/>
      <c r="DM2" s="723"/>
      <c r="DN2" s="723"/>
      <c r="DO2" s="724"/>
      <c r="DP2" s="228"/>
      <c r="DQ2" s="722" t="s">
        <v>370</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371</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372</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373</v>
      </c>
      <c r="B5" s="728"/>
      <c r="C5" s="728"/>
      <c r="D5" s="728"/>
      <c r="E5" s="728"/>
      <c r="F5" s="728"/>
      <c r="G5" s="728"/>
      <c r="H5" s="728"/>
      <c r="I5" s="728"/>
      <c r="J5" s="728"/>
      <c r="K5" s="728"/>
      <c r="L5" s="728"/>
      <c r="M5" s="728"/>
      <c r="N5" s="728"/>
      <c r="O5" s="728"/>
      <c r="P5" s="729"/>
      <c r="Q5" s="733" t="s">
        <v>374</v>
      </c>
      <c r="R5" s="734"/>
      <c r="S5" s="734"/>
      <c r="T5" s="734"/>
      <c r="U5" s="735"/>
      <c r="V5" s="733" t="s">
        <v>375</v>
      </c>
      <c r="W5" s="734"/>
      <c r="X5" s="734"/>
      <c r="Y5" s="734"/>
      <c r="Z5" s="735"/>
      <c r="AA5" s="733" t="s">
        <v>376</v>
      </c>
      <c r="AB5" s="734"/>
      <c r="AC5" s="734"/>
      <c r="AD5" s="734"/>
      <c r="AE5" s="734"/>
      <c r="AF5" s="739" t="s">
        <v>377</v>
      </c>
      <c r="AG5" s="734"/>
      <c r="AH5" s="734"/>
      <c r="AI5" s="734"/>
      <c r="AJ5" s="740"/>
      <c r="AK5" s="734" t="s">
        <v>378</v>
      </c>
      <c r="AL5" s="734"/>
      <c r="AM5" s="734"/>
      <c r="AN5" s="734"/>
      <c r="AO5" s="735"/>
      <c r="AP5" s="733" t="s">
        <v>379</v>
      </c>
      <c r="AQ5" s="734"/>
      <c r="AR5" s="734"/>
      <c r="AS5" s="734"/>
      <c r="AT5" s="735"/>
      <c r="AU5" s="733" t="s">
        <v>380</v>
      </c>
      <c r="AV5" s="734"/>
      <c r="AW5" s="734"/>
      <c r="AX5" s="734"/>
      <c r="AY5" s="740"/>
      <c r="AZ5" s="232"/>
      <c r="BA5" s="232"/>
      <c r="BB5" s="232"/>
      <c r="BC5" s="232"/>
      <c r="BD5" s="232"/>
      <c r="BE5" s="233"/>
      <c r="BF5" s="233"/>
      <c r="BG5" s="233"/>
      <c r="BH5" s="233"/>
      <c r="BI5" s="233"/>
      <c r="BJ5" s="233"/>
      <c r="BK5" s="233"/>
      <c r="BL5" s="233"/>
      <c r="BM5" s="233"/>
      <c r="BN5" s="233"/>
      <c r="BO5" s="233"/>
      <c r="BP5" s="233"/>
      <c r="BQ5" s="727" t="s">
        <v>381</v>
      </c>
      <c r="BR5" s="728"/>
      <c r="BS5" s="728"/>
      <c r="BT5" s="728"/>
      <c r="BU5" s="728"/>
      <c r="BV5" s="728"/>
      <c r="BW5" s="728"/>
      <c r="BX5" s="728"/>
      <c r="BY5" s="728"/>
      <c r="BZ5" s="728"/>
      <c r="CA5" s="728"/>
      <c r="CB5" s="728"/>
      <c r="CC5" s="728"/>
      <c r="CD5" s="728"/>
      <c r="CE5" s="728"/>
      <c r="CF5" s="728"/>
      <c r="CG5" s="729"/>
      <c r="CH5" s="733" t="s">
        <v>382</v>
      </c>
      <c r="CI5" s="734"/>
      <c r="CJ5" s="734"/>
      <c r="CK5" s="734"/>
      <c r="CL5" s="735"/>
      <c r="CM5" s="733" t="s">
        <v>383</v>
      </c>
      <c r="CN5" s="734"/>
      <c r="CO5" s="734"/>
      <c r="CP5" s="734"/>
      <c r="CQ5" s="735"/>
      <c r="CR5" s="733" t="s">
        <v>384</v>
      </c>
      <c r="CS5" s="734"/>
      <c r="CT5" s="734"/>
      <c r="CU5" s="734"/>
      <c r="CV5" s="735"/>
      <c r="CW5" s="733" t="s">
        <v>385</v>
      </c>
      <c r="CX5" s="734"/>
      <c r="CY5" s="734"/>
      <c r="CZ5" s="734"/>
      <c r="DA5" s="735"/>
      <c r="DB5" s="733" t="s">
        <v>386</v>
      </c>
      <c r="DC5" s="734"/>
      <c r="DD5" s="734"/>
      <c r="DE5" s="734"/>
      <c r="DF5" s="735"/>
      <c r="DG5" s="763" t="s">
        <v>387</v>
      </c>
      <c r="DH5" s="764"/>
      <c r="DI5" s="764"/>
      <c r="DJ5" s="764"/>
      <c r="DK5" s="765"/>
      <c r="DL5" s="763" t="s">
        <v>388</v>
      </c>
      <c r="DM5" s="764"/>
      <c r="DN5" s="764"/>
      <c r="DO5" s="764"/>
      <c r="DP5" s="765"/>
      <c r="DQ5" s="733" t="s">
        <v>389</v>
      </c>
      <c r="DR5" s="734"/>
      <c r="DS5" s="734"/>
      <c r="DT5" s="734"/>
      <c r="DU5" s="735"/>
      <c r="DV5" s="733" t="s">
        <v>380</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390</v>
      </c>
      <c r="C7" s="750"/>
      <c r="D7" s="750"/>
      <c r="E7" s="750"/>
      <c r="F7" s="750"/>
      <c r="G7" s="750"/>
      <c r="H7" s="750"/>
      <c r="I7" s="750"/>
      <c r="J7" s="750"/>
      <c r="K7" s="750"/>
      <c r="L7" s="750"/>
      <c r="M7" s="750"/>
      <c r="N7" s="750"/>
      <c r="O7" s="750"/>
      <c r="P7" s="751"/>
      <c r="Q7" s="752">
        <v>11654</v>
      </c>
      <c r="R7" s="753"/>
      <c r="S7" s="753"/>
      <c r="T7" s="753"/>
      <c r="U7" s="753"/>
      <c r="V7" s="753">
        <v>11233</v>
      </c>
      <c r="W7" s="753"/>
      <c r="X7" s="753"/>
      <c r="Y7" s="753"/>
      <c r="Z7" s="753"/>
      <c r="AA7" s="753">
        <v>421</v>
      </c>
      <c r="AB7" s="753"/>
      <c r="AC7" s="753"/>
      <c r="AD7" s="753"/>
      <c r="AE7" s="754"/>
      <c r="AF7" s="755">
        <v>374</v>
      </c>
      <c r="AG7" s="756"/>
      <c r="AH7" s="756"/>
      <c r="AI7" s="756"/>
      <c r="AJ7" s="757"/>
      <c r="AK7" s="758">
        <v>645</v>
      </c>
      <c r="AL7" s="759"/>
      <c r="AM7" s="759"/>
      <c r="AN7" s="759"/>
      <c r="AO7" s="759"/>
      <c r="AP7" s="759">
        <v>8324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604</v>
      </c>
      <c r="BT7" s="747"/>
      <c r="BU7" s="747"/>
      <c r="BV7" s="747"/>
      <c r="BW7" s="747"/>
      <c r="BX7" s="747"/>
      <c r="BY7" s="747"/>
      <c r="BZ7" s="747"/>
      <c r="CA7" s="747"/>
      <c r="CB7" s="747"/>
      <c r="CC7" s="747"/>
      <c r="CD7" s="747"/>
      <c r="CE7" s="747"/>
      <c r="CF7" s="747"/>
      <c r="CG7" s="762"/>
      <c r="CH7" s="743">
        <v>4</v>
      </c>
      <c r="CI7" s="744"/>
      <c r="CJ7" s="744"/>
      <c r="CK7" s="744"/>
      <c r="CL7" s="745"/>
      <c r="CM7" s="743">
        <v>181</v>
      </c>
      <c r="CN7" s="744"/>
      <c r="CO7" s="744"/>
      <c r="CP7" s="744"/>
      <c r="CQ7" s="745"/>
      <c r="CR7" s="743">
        <v>50</v>
      </c>
      <c r="CS7" s="744"/>
      <c r="CT7" s="744"/>
      <c r="CU7" s="744"/>
      <c r="CV7" s="745"/>
      <c r="CW7" s="743">
        <v>64</v>
      </c>
      <c r="CX7" s="744"/>
      <c r="CY7" s="744"/>
      <c r="CZ7" s="744"/>
      <c r="DA7" s="745"/>
      <c r="DB7" s="743" t="s">
        <v>603</v>
      </c>
      <c r="DC7" s="744"/>
      <c r="DD7" s="744"/>
      <c r="DE7" s="744"/>
      <c r="DF7" s="745"/>
      <c r="DG7" s="743" t="s">
        <v>603</v>
      </c>
      <c r="DH7" s="744"/>
      <c r="DI7" s="744"/>
      <c r="DJ7" s="744"/>
      <c r="DK7" s="745"/>
      <c r="DL7" s="743" t="s">
        <v>603</v>
      </c>
      <c r="DM7" s="744"/>
      <c r="DN7" s="744"/>
      <c r="DO7" s="744"/>
      <c r="DP7" s="745"/>
      <c r="DQ7" s="743" t="s">
        <v>603</v>
      </c>
      <c r="DR7" s="744"/>
      <c r="DS7" s="744"/>
      <c r="DT7" s="744"/>
      <c r="DU7" s="745"/>
      <c r="DV7" s="746"/>
      <c r="DW7" s="747"/>
      <c r="DX7" s="747"/>
      <c r="DY7" s="747"/>
      <c r="DZ7" s="748"/>
      <c r="EA7" s="234"/>
    </row>
    <row r="8" spans="1:131" s="235" customFormat="1" ht="26.25" customHeight="1" x14ac:dyDescent="0.2">
      <c r="A8" s="238">
        <v>2</v>
      </c>
      <c r="B8" s="780" t="s">
        <v>391</v>
      </c>
      <c r="C8" s="781"/>
      <c r="D8" s="781"/>
      <c r="E8" s="781"/>
      <c r="F8" s="781"/>
      <c r="G8" s="781"/>
      <c r="H8" s="781"/>
      <c r="I8" s="781"/>
      <c r="J8" s="781"/>
      <c r="K8" s="781"/>
      <c r="L8" s="781"/>
      <c r="M8" s="781"/>
      <c r="N8" s="781"/>
      <c r="O8" s="781"/>
      <c r="P8" s="782"/>
      <c r="Q8" s="783">
        <v>11</v>
      </c>
      <c r="R8" s="784"/>
      <c r="S8" s="784"/>
      <c r="T8" s="784"/>
      <c r="U8" s="784"/>
      <c r="V8" s="784">
        <v>11</v>
      </c>
      <c r="W8" s="784"/>
      <c r="X8" s="784"/>
      <c r="Y8" s="784"/>
      <c r="Z8" s="784"/>
      <c r="AA8" s="784">
        <v>0</v>
      </c>
      <c r="AB8" s="784"/>
      <c r="AC8" s="784"/>
      <c r="AD8" s="784"/>
      <c r="AE8" s="785"/>
      <c r="AF8" s="786">
        <v>0</v>
      </c>
      <c r="AG8" s="787"/>
      <c r="AH8" s="787"/>
      <c r="AI8" s="787"/>
      <c r="AJ8" s="788"/>
      <c r="AK8" s="769" t="s">
        <v>594</v>
      </c>
      <c r="AL8" s="770"/>
      <c r="AM8" s="770"/>
      <c r="AN8" s="770"/>
      <c r="AO8" s="770"/>
      <c r="AP8" s="770" t="s">
        <v>594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605</v>
      </c>
      <c r="BT8" s="774"/>
      <c r="BU8" s="774"/>
      <c r="BV8" s="774"/>
      <c r="BW8" s="774"/>
      <c r="BX8" s="774"/>
      <c r="BY8" s="774"/>
      <c r="BZ8" s="774"/>
      <c r="CA8" s="774"/>
      <c r="CB8" s="774"/>
      <c r="CC8" s="774"/>
      <c r="CD8" s="774"/>
      <c r="CE8" s="774"/>
      <c r="CF8" s="774"/>
      <c r="CG8" s="775"/>
      <c r="CH8" s="776">
        <v>2</v>
      </c>
      <c r="CI8" s="777"/>
      <c r="CJ8" s="777"/>
      <c r="CK8" s="777"/>
      <c r="CL8" s="778"/>
      <c r="CM8" s="776">
        <v>25</v>
      </c>
      <c r="CN8" s="777"/>
      <c r="CO8" s="777"/>
      <c r="CP8" s="777"/>
      <c r="CQ8" s="778"/>
      <c r="CR8" s="776">
        <v>3</v>
      </c>
      <c r="CS8" s="777"/>
      <c r="CT8" s="777"/>
      <c r="CU8" s="777"/>
      <c r="CV8" s="778"/>
      <c r="CW8" s="776" t="s">
        <v>603</v>
      </c>
      <c r="CX8" s="777"/>
      <c r="CY8" s="777"/>
      <c r="CZ8" s="777"/>
      <c r="DA8" s="778"/>
      <c r="DB8" s="776" t="s">
        <v>603</v>
      </c>
      <c r="DC8" s="777"/>
      <c r="DD8" s="777"/>
      <c r="DE8" s="777"/>
      <c r="DF8" s="778"/>
      <c r="DG8" s="776" t="s">
        <v>603</v>
      </c>
      <c r="DH8" s="777"/>
      <c r="DI8" s="777"/>
      <c r="DJ8" s="777"/>
      <c r="DK8" s="778"/>
      <c r="DL8" s="776" t="s">
        <v>603</v>
      </c>
      <c r="DM8" s="777"/>
      <c r="DN8" s="777"/>
      <c r="DO8" s="777"/>
      <c r="DP8" s="778"/>
      <c r="DQ8" s="776" t="s">
        <v>603</v>
      </c>
      <c r="DR8" s="777"/>
      <c r="DS8" s="777"/>
      <c r="DT8" s="777"/>
      <c r="DU8" s="778"/>
      <c r="DV8" s="773"/>
      <c r="DW8" s="774"/>
      <c r="DX8" s="774"/>
      <c r="DY8" s="774"/>
      <c r="DZ8" s="779"/>
      <c r="EA8" s="234"/>
    </row>
    <row r="9" spans="1:131" s="235" customFormat="1" ht="26.25" customHeight="1" x14ac:dyDescent="0.2">
      <c r="A9" s="238">
        <v>3</v>
      </c>
      <c r="B9" s="780" t="s">
        <v>392</v>
      </c>
      <c r="C9" s="781"/>
      <c r="D9" s="781"/>
      <c r="E9" s="781"/>
      <c r="F9" s="781"/>
      <c r="G9" s="781"/>
      <c r="H9" s="781"/>
      <c r="I9" s="781"/>
      <c r="J9" s="781"/>
      <c r="K9" s="781"/>
      <c r="L9" s="781"/>
      <c r="M9" s="781"/>
      <c r="N9" s="781"/>
      <c r="O9" s="781"/>
      <c r="P9" s="782"/>
      <c r="Q9" s="783">
        <v>18</v>
      </c>
      <c r="R9" s="784"/>
      <c r="S9" s="784"/>
      <c r="T9" s="784"/>
      <c r="U9" s="784"/>
      <c r="V9" s="784">
        <v>18</v>
      </c>
      <c r="W9" s="784"/>
      <c r="X9" s="784"/>
      <c r="Y9" s="784"/>
      <c r="Z9" s="784"/>
      <c r="AA9" s="784">
        <v>0</v>
      </c>
      <c r="AB9" s="784"/>
      <c r="AC9" s="784"/>
      <c r="AD9" s="784"/>
      <c r="AE9" s="785"/>
      <c r="AF9" s="786" t="s">
        <v>130</v>
      </c>
      <c r="AG9" s="787"/>
      <c r="AH9" s="787"/>
      <c r="AI9" s="787"/>
      <c r="AJ9" s="788"/>
      <c r="AK9" s="769" t="s">
        <v>594</v>
      </c>
      <c r="AL9" s="770"/>
      <c r="AM9" s="770"/>
      <c r="AN9" s="770"/>
      <c r="AO9" s="770"/>
      <c r="AP9" s="770" t="s">
        <v>594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t="s">
        <v>393</v>
      </c>
      <c r="C10" s="781"/>
      <c r="D10" s="781"/>
      <c r="E10" s="781"/>
      <c r="F10" s="781"/>
      <c r="G10" s="781"/>
      <c r="H10" s="781"/>
      <c r="I10" s="781"/>
      <c r="J10" s="781"/>
      <c r="K10" s="781"/>
      <c r="L10" s="781"/>
      <c r="M10" s="781"/>
      <c r="N10" s="781"/>
      <c r="O10" s="781"/>
      <c r="P10" s="782"/>
      <c r="Q10" s="783">
        <v>0</v>
      </c>
      <c r="R10" s="784"/>
      <c r="S10" s="784"/>
      <c r="T10" s="784"/>
      <c r="U10" s="784"/>
      <c r="V10" s="784">
        <v>0</v>
      </c>
      <c r="W10" s="784"/>
      <c r="X10" s="784"/>
      <c r="Y10" s="784"/>
      <c r="Z10" s="784"/>
      <c r="AA10" s="784">
        <v>0</v>
      </c>
      <c r="AB10" s="784"/>
      <c r="AC10" s="784"/>
      <c r="AD10" s="784"/>
      <c r="AE10" s="785"/>
      <c r="AF10" s="786">
        <v>0</v>
      </c>
      <c r="AG10" s="787"/>
      <c r="AH10" s="787"/>
      <c r="AI10" s="787"/>
      <c r="AJ10" s="788"/>
      <c r="AK10" s="769" t="s">
        <v>594</v>
      </c>
      <c r="AL10" s="770"/>
      <c r="AM10" s="770"/>
      <c r="AN10" s="770"/>
      <c r="AO10" s="770"/>
      <c r="AP10" s="770" t="s">
        <v>594</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395</v>
      </c>
      <c r="B23" s="789" t="s">
        <v>396</v>
      </c>
      <c r="C23" s="790"/>
      <c r="D23" s="790"/>
      <c r="E23" s="790"/>
      <c r="F23" s="790"/>
      <c r="G23" s="790"/>
      <c r="H23" s="790"/>
      <c r="I23" s="790"/>
      <c r="J23" s="790"/>
      <c r="K23" s="790"/>
      <c r="L23" s="790"/>
      <c r="M23" s="790"/>
      <c r="N23" s="790"/>
      <c r="O23" s="790"/>
      <c r="P23" s="791"/>
      <c r="Q23" s="792">
        <v>11683</v>
      </c>
      <c r="R23" s="793"/>
      <c r="S23" s="793"/>
      <c r="T23" s="793"/>
      <c r="U23" s="793"/>
      <c r="V23" s="793">
        <v>11262</v>
      </c>
      <c r="W23" s="793"/>
      <c r="X23" s="793"/>
      <c r="Y23" s="793"/>
      <c r="Z23" s="793"/>
      <c r="AA23" s="793">
        <v>421</v>
      </c>
      <c r="AB23" s="793"/>
      <c r="AC23" s="793"/>
      <c r="AD23" s="793"/>
      <c r="AE23" s="794"/>
      <c r="AF23" s="795">
        <v>374</v>
      </c>
      <c r="AG23" s="793"/>
      <c r="AH23" s="793"/>
      <c r="AI23" s="793"/>
      <c r="AJ23" s="796"/>
      <c r="AK23" s="797"/>
      <c r="AL23" s="798"/>
      <c r="AM23" s="798"/>
      <c r="AN23" s="798"/>
      <c r="AO23" s="798"/>
      <c r="AP23" s="793">
        <v>8324</v>
      </c>
      <c r="AQ23" s="793"/>
      <c r="AR23" s="793"/>
      <c r="AS23" s="793"/>
      <c r="AT23" s="793"/>
      <c r="AU23" s="809"/>
      <c r="AV23" s="809"/>
      <c r="AW23" s="809"/>
      <c r="AX23" s="809"/>
      <c r="AY23" s="810"/>
      <c r="AZ23" s="811" t="s">
        <v>397</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373</v>
      </c>
      <c r="B26" s="728"/>
      <c r="C26" s="728"/>
      <c r="D26" s="728"/>
      <c r="E26" s="728"/>
      <c r="F26" s="728"/>
      <c r="G26" s="728"/>
      <c r="H26" s="728"/>
      <c r="I26" s="728"/>
      <c r="J26" s="728"/>
      <c r="K26" s="728"/>
      <c r="L26" s="728"/>
      <c r="M26" s="728"/>
      <c r="N26" s="728"/>
      <c r="O26" s="728"/>
      <c r="P26" s="729"/>
      <c r="Q26" s="733" t="s">
        <v>400</v>
      </c>
      <c r="R26" s="734"/>
      <c r="S26" s="734"/>
      <c r="T26" s="734"/>
      <c r="U26" s="735"/>
      <c r="V26" s="733" t="s">
        <v>401</v>
      </c>
      <c r="W26" s="734"/>
      <c r="X26" s="734"/>
      <c r="Y26" s="734"/>
      <c r="Z26" s="735"/>
      <c r="AA26" s="733" t="s">
        <v>402</v>
      </c>
      <c r="AB26" s="734"/>
      <c r="AC26" s="734"/>
      <c r="AD26" s="734"/>
      <c r="AE26" s="734"/>
      <c r="AF26" s="814" t="s">
        <v>403</v>
      </c>
      <c r="AG26" s="815"/>
      <c r="AH26" s="815"/>
      <c r="AI26" s="815"/>
      <c r="AJ26" s="816"/>
      <c r="AK26" s="734" t="s">
        <v>404</v>
      </c>
      <c r="AL26" s="734"/>
      <c r="AM26" s="734"/>
      <c r="AN26" s="734"/>
      <c r="AO26" s="735"/>
      <c r="AP26" s="733" t="s">
        <v>405</v>
      </c>
      <c r="AQ26" s="734"/>
      <c r="AR26" s="734"/>
      <c r="AS26" s="734"/>
      <c r="AT26" s="735"/>
      <c r="AU26" s="733" t="s">
        <v>406</v>
      </c>
      <c r="AV26" s="734"/>
      <c r="AW26" s="734"/>
      <c r="AX26" s="734"/>
      <c r="AY26" s="735"/>
      <c r="AZ26" s="733" t="s">
        <v>407</v>
      </c>
      <c r="BA26" s="734"/>
      <c r="BB26" s="734"/>
      <c r="BC26" s="734"/>
      <c r="BD26" s="735"/>
      <c r="BE26" s="733" t="s">
        <v>380</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408</v>
      </c>
      <c r="C28" s="750"/>
      <c r="D28" s="750"/>
      <c r="E28" s="750"/>
      <c r="F28" s="750"/>
      <c r="G28" s="750"/>
      <c r="H28" s="750"/>
      <c r="I28" s="750"/>
      <c r="J28" s="750"/>
      <c r="K28" s="750"/>
      <c r="L28" s="750"/>
      <c r="M28" s="750"/>
      <c r="N28" s="750"/>
      <c r="O28" s="750"/>
      <c r="P28" s="751"/>
      <c r="Q28" s="822">
        <v>1410</v>
      </c>
      <c r="R28" s="823"/>
      <c r="S28" s="823"/>
      <c r="T28" s="823"/>
      <c r="U28" s="823"/>
      <c r="V28" s="823">
        <v>1410</v>
      </c>
      <c r="W28" s="823"/>
      <c r="X28" s="823"/>
      <c r="Y28" s="823"/>
      <c r="Z28" s="823"/>
      <c r="AA28" s="823">
        <v>0</v>
      </c>
      <c r="AB28" s="823"/>
      <c r="AC28" s="823"/>
      <c r="AD28" s="823"/>
      <c r="AE28" s="824"/>
      <c r="AF28" s="825">
        <v>0</v>
      </c>
      <c r="AG28" s="823"/>
      <c r="AH28" s="823"/>
      <c r="AI28" s="823"/>
      <c r="AJ28" s="826"/>
      <c r="AK28" s="827">
        <v>108</v>
      </c>
      <c r="AL28" s="828"/>
      <c r="AM28" s="828"/>
      <c r="AN28" s="828"/>
      <c r="AO28" s="828"/>
      <c r="AP28" s="828" t="s">
        <v>594</v>
      </c>
      <c r="AQ28" s="828"/>
      <c r="AR28" s="828"/>
      <c r="AS28" s="828"/>
      <c r="AT28" s="828"/>
      <c r="AU28" s="828" t="s">
        <v>594</v>
      </c>
      <c r="AV28" s="828"/>
      <c r="AW28" s="828"/>
      <c r="AX28" s="828"/>
      <c r="AY28" s="828"/>
      <c r="AZ28" s="829" t="s">
        <v>594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409</v>
      </c>
      <c r="C29" s="781"/>
      <c r="D29" s="781"/>
      <c r="E29" s="781"/>
      <c r="F29" s="781"/>
      <c r="G29" s="781"/>
      <c r="H29" s="781"/>
      <c r="I29" s="781"/>
      <c r="J29" s="781"/>
      <c r="K29" s="781"/>
      <c r="L29" s="781"/>
      <c r="M29" s="781"/>
      <c r="N29" s="781"/>
      <c r="O29" s="781"/>
      <c r="P29" s="782"/>
      <c r="Q29" s="783">
        <v>2216</v>
      </c>
      <c r="R29" s="784"/>
      <c r="S29" s="784"/>
      <c r="T29" s="784"/>
      <c r="U29" s="784"/>
      <c r="V29" s="784">
        <v>2126</v>
      </c>
      <c r="W29" s="784"/>
      <c r="X29" s="784"/>
      <c r="Y29" s="784"/>
      <c r="Z29" s="784"/>
      <c r="AA29" s="784">
        <v>90</v>
      </c>
      <c r="AB29" s="784"/>
      <c r="AC29" s="784"/>
      <c r="AD29" s="784"/>
      <c r="AE29" s="785"/>
      <c r="AF29" s="786">
        <v>90</v>
      </c>
      <c r="AG29" s="787"/>
      <c r="AH29" s="787"/>
      <c r="AI29" s="787"/>
      <c r="AJ29" s="788"/>
      <c r="AK29" s="834">
        <v>321</v>
      </c>
      <c r="AL29" s="830"/>
      <c r="AM29" s="830"/>
      <c r="AN29" s="830"/>
      <c r="AO29" s="830"/>
      <c r="AP29" s="830" t="s">
        <v>611</v>
      </c>
      <c r="AQ29" s="830"/>
      <c r="AR29" s="830"/>
      <c r="AS29" s="830"/>
      <c r="AT29" s="830"/>
      <c r="AU29" s="830" t="s">
        <v>611</v>
      </c>
      <c r="AV29" s="830"/>
      <c r="AW29" s="830"/>
      <c r="AX29" s="830"/>
      <c r="AY29" s="830"/>
      <c r="AZ29" s="831" t="s">
        <v>611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410</v>
      </c>
      <c r="C30" s="781"/>
      <c r="D30" s="781"/>
      <c r="E30" s="781"/>
      <c r="F30" s="781"/>
      <c r="G30" s="781"/>
      <c r="H30" s="781"/>
      <c r="I30" s="781"/>
      <c r="J30" s="781"/>
      <c r="K30" s="781"/>
      <c r="L30" s="781"/>
      <c r="M30" s="781"/>
      <c r="N30" s="781"/>
      <c r="O30" s="781"/>
      <c r="P30" s="782"/>
      <c r="Q30" s="783">
        <v>12</v>
      </c>
      <c r="R30" s="784"/>
      <c r="S30" s="784"/>
      <c r="T30" s="784"/>
      <c r="U30" s="784"/>
      <c r="V30" s="784">
        <v>12</v>
      </c>
      <c r="W30" s="784"/>
      <c r="X30" s="784"/>
      <c r="Y30" s="784"/>
      <c r="Z30" s="784"/>
      <c r="AA30" s="784">
        <v>0</v>
      </c>
      <c r="AB30" s="784"/>
      <c r="AC30" s="784"/>
      <c r="AD30" s="784"/>
      <c r="AE30" s="785"/>
      <c r="AF30" s="786" t="s">
        <v>130</v>
      </c>
      <c r="AG30" s="787"/>
      <c r="AH30" s="787"/>
      <c r="AI30" s="787"/>
      <c r="AJ30" s="788"/>
      <c r="AK30" s="834">
        <v>7</v>
      </c>
      <c r="AL30" s="830"/>
      <c r="AM30" s="830"/>
      <c r="AN30" s="830"/>
      <c r="AO30" s="830"/>
      <c r="AP30" s="830" t="s">
        <v>611</v>
      </c>
      <c r="AQ30" s="830"/>
      <c r="AR30" s="830"/>
      <c r="AS30" s="830"/>
      <c r="AT30" s="830"/>
      <c r="AU30" s="830" t="s">
        <v>611</v>
      </c>
      <c r="AV30" s="830"/>
      <c r="AW30" s="830"/>
      <c r="AX30" s="830"/>
      <c r="AY30" s="830"/>
      <c r="AZ30" s="831" t="s">
        <v>611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411</v>
      </c>
      <c r="C31" s="781"/>
      <c r="D31" s="781"/>
      <c r="E31" s="781"/>
      <c r="F31" s="781"/>
      <c r="G31" s="781"/>
      <c r="H31" s="781"/>
      <c r="I31" s="781"/>
      <c r="J31" s="781"/>
      <c r="K31" s="781"/>
      <c r="L31" s="781"/>
      <c r="M31" s="781"/>
      <c r="N31" s="781"/>
      <c r="O31" s="781"/>
      <c r="P31" s="782"/>
      <c r="Q31" s="783">
        <v>180</v>
      </c>
      <c r="R31" s="784"/>
      <c r="S31" s="784"/>
      <c r="T31" s="784"/>
      <c r="U31" s="784"/>
      <c r="V31" s="784">
        <v>179</v>
      </c>
      <c r="W31" s="784"/>
      <c r="X31" s="784"/>
      <c r="Y31" s="784"/>
      <c r="Z31" s="784"/>
      <c r="AA31" s="784">
        <v>1</v>
      </c>
      <c r="AB31" s="784"/>
      <c r="AC31" s="784"/>
      <c r="AD31" s="784"/>
      <c r="AE31" s="785"/>
      <c r="AF31" s="786">
        <v>1</v>
      </c>
      <c r="AG31" s="787"/>
      <c r="AH31" s="787"/>
      <c r="AI31" s="787"/>
      <c r="AJ31" s="788"/>
      <c r="AK31" s="834">
        <v>67</v>
      </c>
      <c r="AL31" s="830"/>
      <c r="AM31" s="830"/>
      <c r="AN31" s="830"/>
      <c r="AO31" s="830"/>
      <c r="AP31" s="830" t="s">
        <v>611</v>
      </c>
      <c r="AQ31" s="830"/>
      <c r="AR31" s="830"/>
      <c r="AS31" s="830"/>
      <c r="AT31" s="830"/>
      <c r="AU31" s="830" t="s">
        <v>611</v>
      </c>
      <c r="AV31" s="830"/>
      <c r="AW31" s="830"/>
      <c r="AX31" s="830"/>
      <c r="AY31" s="830"/>
      <c r="AZ31" s="831" t="s">
        <v>611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412</v>
      </c>
      <c r="C32" s="781"/>
      <c r="D32" s="781"/>
      <c r="E32" s="781"/>
      <c r="F32" s="781"/>
      <c r="G32" s="781"/>
      <c r="H32" s="781"/>
      <c r="I32" s="781"/>
      <c r="J32" s="781"/>
      <c r="K32" s="781"/>
      <c r="L32" s="781"/>
      <c r="M32" s="781"/>
      <c r="N32" s="781"/>
      <c r="O32" s="781"/>
      <c r="P32" s="782"/>
      <c r="Q32" s="783">
        <v>684</v>
      </c>
      <c r="R32" s="784"/>
      <c r="S32" s="784"/>
      <c r="T32" s="784"/>
      <c r="U32" s="784"/>
      <c r="V32" s="784">
        <v>683</v>
      </c>
      <c r="W32" s="784"/>
      <c r="X32" s="784"/>
      <c r="Y32" s="784"/>
      <c r="Z32" s="784"/>
      <c r="AA32" s="784">
        <v>1</v>
      </c>
      <c r="AB32" s="784"/>
      <c r="AC32" s="784"/>
      <c r="AD32" s="784"/>
      <c r="AE32" s="785"/>
      <c r="AF32" s="786">
        <v>933</v>
      </c>
      <c r="AG32" s="787"/>
      <c r="AH32" s="787"/>
      <c r="AI32" s="787"/>
      <c r="AJ32" s="788"/>
      <c r="AK32" s="834">
        <v>214</v>
      </c>
      <c r="AL32" s="830"/>
      <c r="AM32" s="830"/>
      <c r="AN32" s="830"/>
      <c r="AO32" s="830"/>
      <c r="AP32" s="830">
        <v>1007</v>
      </c>
      <c r="AQ32" s="830"/>
      <c r="AR32" s="830"/>
      <c r="AS32" s="830"/>
      <c r="AT32" s="830"/>
      <c r="AU32" s="830">
        <v>883</v>
      </c>
      <c r="AV32" s="830"/>
      <c r="AW32" s="830"/>
      <c r="AX32" s="830"/>
      <c r="AY32" s="830"/>
      <c r="AZ32" s="831" t="s">
        <v>595</v>
      </c>
      <c r="BA32" s="831"/>
      <c r="BB32" s="831"/>
      <c r="BC32" s="831"/>
      <c r="BD32" s="831"/>
      <c r="BE32" s="832" t="s">
        <v>413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414</v>
      </c>
      <c r="C33" s="781"/>
      <c r="D33" s="781"/>
      <c r="E33" s="781"/>
      <c r="F33" s="781"/>
      <c r="G33" s="781"/>
      <c r="H33" s="781"/>
      <c r="I33" s="781"/>
      <c r="J33" s="781"/>
      <c r="K33" s="781"/>
      <c r="L33" s="781"/>
      <c r="M33" s="781"/>
      <c r="N33" s="781"/>
      <c r="O33" s="781"/>
      <c r="P33" s="782"/>
      <c r="Q33" s="783">
        <v>276</v>
      </c>
      <c r="R33" s="784"/>
      <c r="S33" s="784"/>
      <c r="T33" s="784"/>
      <c r="U33" s="784"/>
      <c r="V33" s="784">
        <v>240</v>
      </c>
      <c r="W33" s="784"/>
      <c r="X33" s="784"/>
      <c r="Y33" s="784"/>
      <c r="Z33" s="784"/>
      <c r="AA33" s="784">
        <v>36</v>
      </c>
      <c r="AB33" s="784"/>
      <c r="AC33" s="784"/>
      <c r="AD33" s="784"/>
      <c r="AE33" s="785"/>
      <c r="AF33" s="786">
        <v>54</v>
      </c>
      <c r="AG33" s="787"/>
      <c r="AH33" s="787"/>
      <c r="AI33" s="787"/>
      <c r="AJ33" s="788"/>
      <c r="AK33" s="834">
        <v>95</v>
      </c>
      <c r="AL33" s="830"/>
      <c r="AM33" s="830"/>
      <c r="AN33" s="830"/>
      <c r="AO33" s="830"/>
      <c r="AP33" s="830">
        <v>503</v>
      </c>
      <c r="AQ33" s="830"/>
      <c r="AR33" s="830"/>
      <c r="AS33" s="830"/>
      <c r="AT33" s="830"/>
      <c r="AU33" s="830">
        <v>503</v>
      </c>
      <c r="AV33" s="830"/>
      <c r="AW33" s="830"/>
      <c r="AX33" s="830"/>
      <c r="AY33" s="830"/>
      <c r="AZ33" s="831" t="s">
        <v>611</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415</v>
      </c>
      <c r="C34" s="781"/>
      <c r="D34" s="781"/>
      <c r="E34" s="781"/>
      <c r="F34" s="781"/>
      <c r="G34" s="781"/>
      <c r="H34" s="781"/>
      <c r="I34" s="781"/>
      <c r="J34" s="781"/>
      <c r="K34" s="781"/>
      <c r="L34" s="781"/>
      <c r="M34" s="781"/>
      <c r="N34" s="781"/>
      <c r="O34" s="781"/>
      <c r="P34" s="782"/>
      <c r="Q34" s="783">
        <v>252</v>
      </c>
      <c r="R34" s="784"/>
      <c r="S34" s="784"/>
      <c r="T34" s="784"/>
      <c r="U34" s="784"/>
      <c r="V34" s="784">
        <v>245</v>
      </c>
      <c r="W34" s="784"/>
      <c r="X34" s="784"/>
      <c r="Y34" s="784"/>
      <c r="Z34" s="784"/>
      <c r="AA34" s="784">
        <v>7</v>
      </c>
      <c r="AB34" s="784"/>
      <c r="AC34" s="784"/>
      <c r="AD34" s="784"/>
      <c r="AE34" s="785"/>
      <c r="AF34" s="786">
        <v>7</v>
      </c>
      <c r="AG34" s="787"/>
      <c r="AH34" s="787"/>
      <c r="AI34" s="787"/>
      <c r="AJ34" s="788"/>
      <c r="AK34" s="834" t="s">
        <v>596</v>
      </c>
      <c r="AL34" s="830"/>
      <c r="AM34" s="830"/>
      <c r="AN34" s="830"/>
      <c r="AO34" s="830"/>
      <c r="AP34" s="830" t="s">
        <v>596</v>
      </c>
      <c r="AQ34" s="830"/>
      <c r="AR34" s="830"/>
      <c r="AS34" s="830"/>
      <c r="AT34" s="830"/>
      <c r="AU34" s="830" t="s">
        <v>596</v>
      </c>
      <c r="AV34" s="830"/>
      <c r="AW34" s="830"/>
      <c r="AX34" s="830"/>
      <c r="AY34" s="830"/>
      <c r="AZ34" s="831" t="s">
        <v>615</v>
      </c>
      <c r="BA34" s="831"/>
      <c r="BB34" s="831"/>
      <c r="BC34" s="831"/>
      <c r="BD34" s="831"/>
      <c r="BE34" s="832" t="s">
        <v>416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395</v>
      </c>
      <c r="B63" s="789" t="s">
        <v>418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1085</v>
      </c>
      <c r="AG63" s="844"/>
      <c r="AH63" s="844"/>
      <c r="AI63" s="844"/>
      <c r="AJ63" s="845"/>
      <c r="AK63" s="846"/>
      <c r="AL63" s="841"/>
      <c r="AM63" s="841"/>
      <c r="AN63" s="841"/>
      <c r="AO63" s="841"/>
      <c r="AP63" s="844">
        <v>1510</v>
      </c>
      <c r="AQ63" s="844"/>
      <c r="AR63" s="844"/>
      <c r="AS63" s="844"/>
      <c r="AT63" s="844"/>
      <c r="AU63" s="844">
        <v>1386</v>
      </c>
      <c r="AV63" s="844"/>
      <c r="AW63" s="844"/>
      <c r="AX63" s="844"/>
      <c r="AY63" s="844"/>
      <c r="AZ63" s="848"/>
      <c r="BA63" s="848"/>
      <c r="BB63" s="848"/>
      <c r="BC63" s="848"/>
      <c r="BD63" s="848"/>
      <c r="BE63" s="849"/>
      <c r="BF63" s="849"/>
      <c r="BG63" s="849"/>
      <c r="BH63" s="849"/>
      <c r="BI63" s="850"/>
      <c r="BJ63" s="851" t="s">
        <v>130</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420</v>
      </c>
      <c r="B66" s="728"/>
      <c r="C66" s="728"/>
      <c r="D66" s="728"/>
      <c r="E66" s="728"/>
      <c r="F66" s="728"/>
      <c r="G66" s="728"/>
      <c r="H66" s="728"/>
      <c r="I66" s="728"/>
      <c r="J66" s="728"/>
      <c r="K66" s="728"/>
      <c r="L66" s="728"/>
      <c r="M66" s="728"/>
      <c r="N66" s="728"/>
      <c r="O66" s="728"/>
      <c r="P66" s="729"/>
      <c r="Q66" s="733" t="s">
        <v>421</v>
      </c>
      <c r="R66" s="734"/>
      <c r="S66" s="734"/>
      <c r="T66" s="734"/>
      <c r="U66" s="735"/>
      <c r="V66" s="733" t="s">
        <v>422</v>
      </c>
      <c r="W66" s="734"/>
      <c r="X66" s="734"/>
      <c r="Y66" s="734"/>
      <c r="Z66" s="735"/>
      <c r="AA66" s="733" t="s">
        <v>423</v>
      </c>
      <c r="AB66" s="734"/>
      <c r="AC66" s="734"/>
      <c r="AD66" s="734"/>
      <c r="AE66" s="735"/>
      <c r="AF66" s="854" t="s">
        <v>424</v>
      </c>
      <c r="AG66" s="815"/>
      <c r="AH66" s="815"/>
      <c r="AI66" s="815"/>
      <c r="AJ66" s="855"/>
      <c r="AK66" s="733" t="s">
        <v>425</v>
      </c>
      <c r="AL66" s="728"/>
      <c r="AM66" s="728"/>
      <c r="AN66" s="728"/>
      <c r="AO66" s="729"/>
      <c r="AP66" s="733" t="s">
        <v>426</v>
      </c>
      <c r="AQ66" s="734"/>
      <c r="AR66" s="734"/>
      <c r="AS66" s="734"/>
      <c r="AT66" s="735"/>
      <c r="AU66" s="733" t="s">
        <v>427</v>
      </c>
      <c r="AV66" s="734"/>
      <c r="AW66" s="734"/>
      <c r="AX66" s="734"/>
      <c r="AY66" s="735"/>
      <c r="AZ66" s="733" t="s">
        <v>380</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597</v>
      </c>
      <c r="C68" s="870"/>
      <c r="D68" s="870"/>
      <c r="E68" s="870"/>
      <c r="F68" s="870"/>
      <c r="G68" s="870"/>
      <c r="H68" s="870"/>
      <c r="I68" s="870"/>
      <c r="J68" s="870"/>
      <c r="K68" s="870"/>
      <c r="L68" s="870"/>
      <c r="M68" s="870"/>
      <c r="N68" s="870"/>
      <c r="O68" s="870"/>
      <c r="P68" s="871"/>
      <c r="Q68" s="872">
        <v>105</v>
      </c>
      <c r="R68" s="866"/>
      <c r="S68" s="866"/>
      <c r="T68" s="866"/>
      <c r="U68" s="866"/>
      <c r="V68" s="866">
        <v>101</v>
      </c>
      <c r="W68" s="866"/>
      <c r="X68" s="866"/>
      <c r="Y68" s="866"/>
      <c r="Z68" s="866"/>
      <c r="AA68" s="866">
        <v>4</v>
      </c>
      <c r="AB68" s="866"/>
      <c r="AC68" s="866"/>
      <c r="AD68" s="866"/>
      <c r="AE68" s="866"/>
      <c r="AF68" s="866">
        <v>4</v>
      </c>
      <c r="AG68" s="866"/>
      <c r="AH68" s="866"/>
      <c r="AI68" s="866"/>
      <c r="AJ68" s="866"/>
      <c r="AK68" s="866">
        <v>7</v>
      </c>
      <c r="AL68" s="866"/>
      <c r="AM68" s="866"/>
      <c r="AN68" s="866"/>
      <c r="AO68" s="866"/>
      <c r="AP68" s="866" t="s">
        <v>596</v>
      </c>
      <c r="AQ68" s="866"/>
      <c r="AR68" s="866"/>
      <c r="AS68" s="866"/>
      <c r="AT68" s="866"/>
      <c r="AU68" s="866" t="s">
        <v>596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598</v>
      </c>
      <c r="C69" s="874"/>
      <c r="D69" s="874"/>
      <c r="E69" s="874"/>
      <c r="F69" s="874"/>
      <c r="G69" s="874"/>
      <c r="H69" s="874"/>
      <c r="I69" s="874"/>
      <c r="J69" s="874"/>
      <c r="K69" s="874"/>
      <c r="L69" s="874"/>
      <c r="M69" s="874"/>
      <c r="N69" s="874"/>
      <c r="O69" s="874"/>
      <c r="P69" s="875"/>
      <c r="Q69" s="876">
        <v>658</v>
      </c>
      <c r="R69" s="830"/>
      <c r="S69" s="830"/>
      <c r="T69" s="830"/>
      <c r="U69" s="830"/>
      <c r="V69" s="830">
        <v>628</v>
      </c>
      <c r="W69" s="830"/>
      <c r="X69" s="830"/>
      <c r="Y69" s="830"/>
      <c r="Z69" s="830"/>
      <c r="AA69" s="830">
        <v>30</v>
      </c>
      <c r="AB69" s="830"/>
      <c r="AC69" s="830"/>
      <c r="AD69" s="830"/>
      <c r="AE69" s="830"/>
      <c r="AF69" s="830">
        <v>30</v>
      </c>
      <c r="AG69" s="830"/>
      <c r="AH69" s="830"/>
      <c r="AI69" s="830"/>
      <c r="AJ69" s="830"/>
      <c r="AK69" s="830" t="s">
        <v>603</v>
      </c>
      <c r="AL69" s="830"/>
      <c r="AM69" s="830"/>
      <c r="AN69" s="830"/>
      <c r="AO69" s="830"/>
      <c r="AP69" s="830">
        <v>68</v>
      </c>
      <c r="AQ69" s="830"/>
      <c r="AR69" s="830"/>
      <c r="AS69" s="830"/>
      <c r="AT69" s="830"/>
      <c r="AU69" s="830">
        <v>19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599</v>
      </c>
      <c r="C70" s="874"/>
      <c r="D70" s="874"/>
      <c r="E70" s="874"/>
      <c r="F70" s="874"/>
      <c r="G70" s="874"/>
      <c r="H70" s="874"/>
      <c r="I70" s="874"/>
      <c r="J70" s="874"/>
      <c r="K70" s="874"/>
      <c r="L70" s="874"/>
      <c r="M70" s="874"/>
      <c r="N70" s="874"/>
      <c r="O70" s="874"/>
      <c r="P70" s="875"/>
      <c r="Q70" s="876">
        <v>6419</v>
      </c>
      <c r="R70" s="830"/>
      <c r="S70" s="830"/>
      <c r="T70" s="830"/>
      <c r="U70" s="830"/>
      <c r="V70" s="830">
        <v>6830</v>
      </c>
      <c r="W70" s="830"/>
      <c r="X70" s="830"/>
      <c r="Y70" s="830"/>
      <c r="Z70" s="830"/>
      <c r="AA70" s="830">
        <v>-411</v>
      </c>
      <c r="AB70" s="830"/>
      <c r="AC70" s="830"/>
      <c r="AD70" s="830"/>
      <c r="AE70" s="830"/>
      <c r="AF70" s="830">
        <v>3374</v>
      </c>
      <c r="AG70" s="830"/>
      <c r="AH70" s="830"/>
      <c r="AI70" s="830"/>
      <c r="AJ70" s="830"/>
      <c r="AK70" s="830" t="s">
        <v>603</v>
      </c>
      <c r="AL70" s="830"/>
      <c r="AM70" s="830"/>
      <c r="AN70" s="830"/>
      <c r="AO70" s="830"/>
      <c r="AP70" s="830">
        <v>17137</v>
      </c>
      <c r="AQ70" s="830"/>
      <c r="AR70" s="830"/>
      <c r="AS70" s="830"/>
      <c r="AT70" s="830"/>
      <c r="AU70" s="830">
        <v>145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600</v>
      </c>
      <c r="C71" s="874"/>
      <c r="D71" s="874"/>
      <c r="E71" s="874"/>
      <c r="F71" s="874"/>
      <c r="G71" s="874"/>
      <c r="H71" s="874"/>
      <c r="I71" s="874"/>
      <c r="J71" s="874"/>
      <c r="K71" s="874"/>
      <c r="L71" s="874"/>
      <c r="M71" s="874"/>
      <c r="N71" s="874"/>
      <c r="O71" s="874"/>
      <c r="P71" s="875"/>
      <c r="Q71" s="876">
        <v>6273</v>
      </c>
      <c r="R71" s="830"/>
      <c r="S71" s="830"/>
      <c r="T71" s="830"/>
      <c r="U71" s="830"/>
      <c r="V71" s="830">
        <v>6106</v>
      </c>
      <c r="W71" s="830"/>
      <c r="X71" s="830"/>
      <c r="Y71" s="830"/>
      <c r="Z71" s="830"/>
      <c r="AA71" s="830">
        <v>167</v>
      </c>
      <c r="AB71" s="830"/>
      <c r="AC71" s="830"/>
      <c r="AD71" s="830"/>
      <c r="AE71" s="830"/>
      <c r="AF71" s="830">
        <v>167</v>
      </c>
      <c r="AG71" s="830"/>
      <c r="AH71" s="830"/>
      <c r="AI71" s="830"/>
      <c r="AJ71" s="830"/>
      <c r="AK71" s="830">
        <v>19</v>
      </c>
      <c r="AL71" s="830"/>
      <c r="AM71" s="830"/>
      <c r="AN71" s="830"/>
      <c r="AO71" s="830"/>
      <c r="AP71" s="830" t="s">
        <v>603</v>
      </c>
      <c r="AQ71" s="830"/>
      <c r="AR71" s="830"/>
      <c r="AS71" s="830"/>
      <c r="AT71" s="830"/>
      <c r="AU71" s="830" t="s">
        <v>603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601</v>
      </c>
      <c r="C72" s="874"/>
      <c r="D72" s="874"/>
      <c r="E72" s="874"/>
      <c r="F72" s="874"/>
      <c r="G72" s="874"/>
      <c r="H72" s="874"/>
      <c r="I72" s="874"/>
      <c r="J72" s="874"/>
      <c r="K72" s="874"/>
      <c r="L72" s="874"/>
      <c r="M72" s="874"/>
      <c r="N72" s="874"/>
      <c r="O72" s="874"/>
      <c r="P72" s="875"/>
      <c r="Q72" s="876">
        <v>776</v>
      </c>
      <c r="R72" s="830"/>
      <c r="S72" s="830"/>
      <c r="T72" s="830"/>
      <c r="U72" s="830"/>
      <c r="V72" s="830">
        <v>379</v>
      </c>
      <c r="W72" s="830"/>
      <c r="X72" s="830"/>
      <c r="Y72" s="830"/>
      <c r="Z72" s="830"/>
      <c r="AA72" s="830">
        <v>397</v>
      </c>
      <c r="AB72" s="830"/>
      <c r="AC72" s="830"/>
      <c r="AD72" s="830"/>
      <c r="AE72" s="830"/>
      <c r="AF72" s="830">
        <v>397</v>
      </c>
      <c r="AG72" s="830"/>
      <c r="AH72" s="830"/>
      <c r="AI72" s="830"/>
      <c r="AJ72" s="830"/>
      <c r="AK72" s="830" t="s">
        <v>603</v>
      </c>
      <c r="AL72" s="830"/>
      <c r="AM72" s="830"/>
      <c r="AN72" s="830"/>
      <c r="AO72" s="830"/>
      <c r="AP72" s="830" t="s">
        <v>603</v>
      </c>
      <c r="AQ72" s="830"/>
      <c r="AR72" s="830"/>
      <c r="AS72" s="830"/>
      <c r="AT72" s="830"/>
      <c r="AU72" s="830" t="s">
        <v>603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602</v>
      </c>
      <c r="C73" s="874"/>
      <c r="D73" s="874"/>
      <c r="E73" s="874"/>
      <c r="F73" s="874"/>
      <c r="G73" s="874"/>
      <c r="H73" s="874"/>
      <c r="I73" s="874"/>
      <c r="J73" s="874"/>
      <c r="K73" s="874"/>
      <c r="L73" s="874"/>
      <c r="M73" s="874"/>
      <c r="N73" s="874"/>
      <c r="O73" s="874"/>
      <c r="P73" s="875"/>
      <c r="Q73" s="876">
        <v>241</v>
      </c>
      <c r="R73" s="830"/>
      <c r="S73" s="830"/>
      <c r="T73" s="830"/>
      <c r="U73" s="830"/>
      <c r="V73" s="830">
        <v>230</v>
      </c>
      <c r="W73" s="830"/>
      <c r="X73" s="830"/>
      <c r="Y73" s="830"/>
      <c r="Z73" s="830"/>
      <c r="AA73" s="830">
        <v>11</v>
      </c>
      <c r="AB73" s="830"/>
      <c r="AC73" s="830"/>
      <c r="AD73" s="830"/>
      <c r="AE73" s="830"/>
      <c r="AF73" s="830">
        <v>11</v>
      </c>
      <c r="AG73" s="830"/>
      <c r="AH73" s="830"/>
      <c r="AI73" s="830"/>
      <c r="AJ73" s="830"/>
      <c r="AK73" s="830">
        <v>237</v>
      </c>
      <c r="AL73" s="830"/>
      <c r="AM73" s="830"/>
      <c r="AN73" s="830"/>
      <c r="AO73" s="830"/>
      <c r="AP73" s="830" t="s">
        <v>603</v>
      </c>
      <c r="AQ73" s="830"/>
      <c r="AR73" s="830"/>
      <c r="AS73" s="830"/>
      <c r="AT73" s="830"/>
      <c r="AU73" s="830" t="s">
        <v>603</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612</v>
      </c>
      <c r="C74" s="874"/>
      <c r="D74" s="874"/>
      <c r="E74" s="874"/>
      <c r="F74" s="874"/>
      <c r="G74" s="874"/>
      <c r="H74" s="874"/>
      <c r="I74" s="874"/>
      <c r="J74" s="874"/>
      <c r="K74" s="874"/>
      <c r="L74" s="874"/>
      <c r="M74" s="874"/>
      <c r="N74" s="874"/>
      <c r="O74" s="874"/>
      <c r="P74" s="875"/>
      <c r="Q74" s="876">
        <v>92</v>
      </c>
      <c r="R74" s="830"/>
      <c r="S74" s="830"/>
      <c r="T74" s="830"/>
      <c r="U74" s="830"/>
      <c r="V74" s="830">
        <v>75</v>
      </c>
      <c r="W74" s="830"/>
      <c r="X74" s="830"/>
      <c r="Y74" s="830"/>
      <c r="Z74" s="830"/>
      <c r="AA74" s="830">
        <v>17</v>
      </c>
      <c r="AB74" s="830"/>
      <c r="AC74" s="830"/>
      <c r="AD74" s="830"/>
      <c r="AE74" s="830"/>
      <c r="AF74" s="830">
        <v>17</v>
      </c>
      <c r="AG74" s="830"/>
      <c r="AH74" s="830"/>
      <c r="AI74" s="830"/>
      <c r="AJ74" s="830"/>
      <c r="AK74" s="830">
        <v>20</v>
      </c>
      <c r="AL74" s="830"/>
      <c r="AM74" s="830"/>
      <c r="AN74" s="830"/>
      <c r="AO74" s="830"/>
      <c r="AP74" s="830" t="s">
        <v>529</v>
      </c>
      <c r="AQ74" s="830"/>
      <c r="AR74" s="830"/>
      <c r="AS74" s="830"/>
      <c r="AT74" s="830"/>
      <c r="AU74" s="830" t="s">
        <v>529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613</v>
      </c>
      <c r="C75" s="874"/>
      <c r="D75" s="874"/>
      <c r="E75" s="874"/>
      <c r="F75" s="874"/>
      <c r="G75" s="874"/>
      <c r="H75" s="874"/>
      <c r="I75" s="874"/>
      <c r="J75" s="874"/>
      <c r="K75" s="874"/>
      <c r="L75" s="874"/>
      <c r="M75" s="874"/>
      <c r="N75" s="874"/>
      <c r="O75" s="874"/>
      <c r="P75" s="875"/>
      <c r="Q75" s="877">
        <v>318</v>
      </c>
      <c r="R75" s="878"/>
      <c r="S75" s="878"/>
      <c r="T75" s="878"/>
      <c r="U75" s="834"/>
      <c r="V75" s="879">
        <v>315</v>
      </c>
      <c r="W75" s="878"/>
      <c r="X75" s="878"/>
      <c r="Y75" s="878"/>
      <c r="Z75" s="834"/>
      <c r="AA75" s="879">
        <v>3</v>
      </c>
      <c r="AB75" s="878"/>
      <c r="AC75" s="878"/>
      <c r="AD75" s="878"/>
      <c r="AE75" s="834"/>
      <c r="AF75" s="879">
        <v>3</v>
      </c>
      <c r="AG75" s="878"/>
      <c r="AH75" s="878"/>
      <c r="AI75" s="878"/>
      <c r="AJ75" s="834"/>
      <c r="AK75" s="879">
        <v>226</v>
      </c>
      <c r="AL75" s="878"/>
      <c r="AM75" s="878"/>
      <c r="AN75" s="878"/>
      <c r="AO75" s="834"/>
      <c r="AP75" s="879" t="s">
        <v>529</v>
      </c>
      <c r="AQ75" s="878"/>
      <c r="AR75" s="878"/>
      <c r="AS75" s="878"/>
      <c r="AT75" s="834"/>
      <c r="AU75" s="879" t="s">
        <v>529</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614</v>
      </c>
      <c r="C76" s="874"/>
      <c r="D76" s="874"/>
      <c r="E76" s="874"/>
      <c r="F76" s="874"/>
      <c r="G76" s="874"/>
      <c r="H76" s="874"/>
      <c r="I76" s="874"/>
      <c r="J76" s="874"/>
      <c r="K76" s="874"/>
      <c r="L76" s="874"/>
      <c r="M76" s="874"/>
      <c r="N76" s="874"/>
      <c r="O76" s="874"/>
      <c r="P76" s="875"/>
      <c r="Q76" s="877">
        <v>292382</v>
      </c>
      <c r="R76" s="878"/>
      <c r="S76" s="878"/>
      <c r="T76" s="878"/>
      <c r="U76" s="834"/>
      <c r="V76" s="879">
        <v>292372</v>
      </c>
      <c r="W76" s="878"/>
      <c r="X76" s="878"/>
      <c r="Y76" s="878"/>
      <c r="Z76" s="834"/>
      <c r="AA76" s="879">
        <v>10</v>
      </c>
      <c r="AB76" s="878"/>
      <c r="AC76" s="878"/>
      <c r="AD76" s="878"/>
      <c r="AE76" s="834"/>
      <c r="AF76" s="879">
        <v>10</v>
      </c>
      <c r="AG76" s="878"/>
      <c r="AH76" s="878"/>
      <c r="AI76" s="878"/>
      <c r="AJ76" s="834"/>
      <c r="AK76" s="879">
        <v>8484</v>
      </c>
      <c r="AL76" s="878"/>
      <c r="AM76" s="878"/>
      <c r="AN76" s="878"/>
      <c r="AO76" s="834"/>
      <c r="AP76" s="879" t="s">
        <v>611</v>
      </c>
      <c r="AQ76" s="878"/>
      <c r="AR76" s="878"/>
      <c r="AS76" s="878"/>
      <c r="AT76" s="834"/>
      <c r="AU76" s="879" t="s">
        <v>529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395</v>
      </c>
      <c r="B88" s="789" t="s">
        <v>428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4013</v>
      </c>
      <c r="AG88" s="844"/>
      <c r="AH88" s="844"/>
      <c r="AI88" s="844"/>
      <c r="AJ88" s="844"/>
      <c r="AK88" s="841"/>
      <c r="AL88" s="841"/>
      <c r="AM88" s="841"/>
      <c r="AN88" s="841"/>
      <c r="AO88" s="841"/>
      <c r="AP88" s="844">
        <v>17205</v>
      </c>
      <c r="AQ88" s="844"/>
      <c r="AR88" s="844"/>
      <c r="AS88" s="844"/>
      <c r="AT88" s="844"/>
      <c r="AU88" s="844">
        <v>164</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429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53</v>
      </c>
      <c r="CS102" s="852"/>
      <c r="CT102" s="852"/>
      <c r="CU102" s="852"/>
      <c r="CV102" s="891"/>
      <c r="CW102" s="890">
        <v>64</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437</v>
      </c>
      <c r="AB109" s="893"/>
      <c r="AC109" s="893"/>
      <c r="AD109" s="893"/>
      <c r="AE109" s="894"/>
      <c r="AF109" s="892" t="s">
        <v>438</v>
      </c>
      <c r="AG109" s="893"/>
      <c r="AH109" s="893"/>
      <c r="AI109" s="893"/>
      <c r="AJ109" s="894"/>
      <c r="AK109" s="892" t="s">
        <v>310</v>
      </c>
      <c r="AL109" s="893"/>
      <c r="AM109" s="893"/>
      <c r="AN109" s="893"/>
      <c r="AO109" s="894"/>
      <c r="AP109" s="892" t="s">
        <v>439</v>
      </c>
      <c r="AQ109" s="893"/>
      <c r="AR109" s="893"/>
      <c r="AS109" s="893"/>
      <c r="AT109" s="895"/>
      <c r="AU109" s="912" t="s">
        <v>436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437</v>
      </c>
      <c r="BR109" s="893"/>
      <c r="BS109" s="893"/>
      <c r="BT109" s="893"/>
      <c r="BU109" s="894"/>
      <c r="BV109" s="892" t="s">
        <v>438</v>
      </c>
      <c r="BW109" s="893"/>
      <c r="BX109" s="893"/>
      <c r="BY109" s="893"/>
      <c r="BZ109" s="894"/>
      <c r="CA109" s="892" t="s">
        <v>310</v>
      </c>
      <c r="CB109" s="893"/>
      <c r="CC109" s="893"/>
      <c r="CD109" s="893"/>
      <c r="CE109" s="894"/>
      <c r="CF109" s="913" t="s">
        <v>439</v>
      </c>
      <c r="CG109" s="913"/>
      <c r="CH109" s="913"/>
      <c r="CI109" s="913"/>
      <c r="CJ109" s="913"/>
      <c r="CK109" s="892" t="s">
        <v>440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437</v>
      </c>
      <c r="DH109" s="893"/>
      <c r="DI109" s="893"/>
      <c r="DJ109" s="893"/>
      <c r="DK109" s="894"/>
      <c r="DL109" s="892" t="s">
        <v>438</v>
      </c>
      <c r="DM109" s="893"/>
      <c r="DN109" s="893"/>
      <c r="DO109" s="893"/>
      <c r="DP109" s="894"/>
      <c r="DQ109" s="892" t="s">
        <v>310</v>
      </c>
      <c r="DR109" s="893"/>
      <c r="DS109" s="893"/>
      <c r="DT109" s="893"/>
      <c r="DU109" s="894"/>
      <c r="DV109" s="892" t="s">
        <v>439</v>
      </c>
      <c r="DW109" s="893"/>
      <c r="DX109" s="893"/>
      <c r="DY109" s="893"/>
      <c r="DZ109" s="895"/>
    </row>
    <row r="110" spans="1:131" s="230" customFormat="1" ht="26.25" customHeight="1" x14ac:dyDescent="0.2">
      <c r="A110" s="896" t="s">
        <v>441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976583</v>
      </c>
      <c r="AB110" s="900"/>
      <c r="AC110" s="900"/>
      <c r="AD110" s="900"/>
      <c r="AE110" s="901"/>
      <c r="AF110" s="902">
        <v>1022470</v>
      </c>
      <c r="AG110" s="900"/>
      <c r="AH110" s="900"/>
      <c r="AI110" s="900"/>
      <c r="AJ110" s="901"/>
      <c r="AK110" s="902">
        <v>989363</v>
      </c>
      <c r="AL110" s="900"/>
      <c r="AM110" s="900"/>
      <c r="AN110" s="900"/>
      <c r="AO110" s="901"/>
      <c r="AP110" s="903">
        <v>20.399999999999999</v>
      </c>
      <c r="AQ110" s="904"/>
      <c r="AR110" s="904"/>
      <c r="AS110" s="904"/>
      <c r="AT110" s="905"/>
      <c r="AU110" s="906" t="s">
        <v>74</v>
      </c>
      <c r="AV110" s="907"/>
      <c r="AW110" s="907"/>
      <c r="AX110" s="907"/>
      <c r="AY110" s="907"/>
      <c r="AZ110" s="929" t="s">
        <v>442</v>
      </c>
      <c r="BA110" s="897"/>
      <c r="BB110" s="897"/>
      <c r="BC110" s="897"/>
      <c r="BD110" s="897"/>
      <c r="BE110" s="897"/>
      <c r="BF110" s="897"/>
      <c r="BG110" s="897"/>
      <c r="BH110" s="897"/>
      <c r="BI110" s="897"/>
      <c r="BJ110" s="897"/>
      <c r="BK110" s="897"/>
      <c r="BL110" s="897"/>
      <c r="BM110" s="897"/>
      <c r="BN110" s="897"/>
      <c r="BO110" s="897"/>
      <c r="BP110" s="898"/>
      <c r="BQ110" s="930">
        <v>9053572</v>
      </c>
      <c r="BR110" s="931"/>
      <c r="BS110" s="931"/>
      <c r="BT110" s="931"/>
      <c r="BU110" s="931"/>
      <c r="BV110" s="931">
        <v>8808745</v>
      </c>
      <c r="BW110" s="931"/>
      <c r="BX110" s="931"/>
      <c r="BY110" s="931"/>
      <c r="BZ110" s="931"/>
      <c r="CA110" s="931">
        <v>8323841</v>
      </c>
      <c r="CB110" s="931"/>
      <c r="CC110" s="931"/>
      <c r="CD110" s="931"/>
      <c r="CE110" s="931"/>
      <c r="CF110" s="944">
        <v>171.5</v>
      </c>
      <c r="CG110" s="945"/>
      <c r="CH110" s="945"/>
      <c r="CI110" s="945"/>
      <c r="CJ110" s="945"/>
      <c r="CK110" s="946" t="s">
        <v>443</v>
      </c>
      <c r="CL110" s="947"/>
      <c r="CM110" s="929" t="s">
        <v>444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222224</v>
      </c>
      <c r="DH110" s="931"/>
      <c r="DI110" s="931"/>
      <c r="DJ110" s="931"/>
      <c r="DK110" s="931"/>
      <c r="DL110" s="931">
        <v>214725</v>
      </c>
      <c r="DM110" s="931"/>
      <c r="DN110" s="931"/>
      <c r="DO110" s="931"/>
      <c r="DP110" s="931"/>
      <c r="DQ110" s="931">
        <v>211378</v>
      </c>
      <c r="DR110" s="931"/>
      <c r="DS110" s="931"/>
      <c r="DT110" s="931"/>
      <c r="DU110" s="931"/>
      <c r="DV110" s="932">
        <v>4.4000000000000004</v>
      </c>
      <c r="DW110" s="932"/>
      <c r="DX110" s="932"/>
      <c r="DY110" s="932"/>
      <c r="DZ110" s="933"/>
    </row>
    <row r="111" spans="1:131" s="230" customFormat="1" ht="26.25" customHeight="1" x14ac:dyDescent="0.2">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446</v>
      </c>
      <c r="AB111" s="938"/>
      <c r="AC111" s="938"/>
      <c r="AD111" s="938"/>
      <c r="AE111" s="939"/>
      <c r="AF111" s="940" t="s">
        <v>130</v>
      </c>
      <c r="AG111" s="938"/>
      <c r="AH111" s="938"/>
      <c r="AI111" s="938"/>
      <c r="AJ111" s="939"/>
      <c r="AK111" s="940" t="s">
        <v>130</v>
      </c>
      <c r="AL111" s="938"/>
      <c r="AM111" s="938"/>
      <c r="AN111" s="938"/>
      <c r="AO111" s="939"/>
      <c r="AP111" s="941" t="s">
        <v>130</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v>415415</v>
      </c>
      <c r="BR111" s="926"/>
      <c r="BS111" s="926"/>
      <c r="BT111" s="926"/>
      <c r="BU111" s="926"/>
      <c r="BV111" s="926">
        <v>462076</v>
      </c>
      <c r="BW111" s="926"/>
      <c r="BX111" s="926"/>
      <c r="BY111" s="926"/>
      <c r="BZ111" s="926"/>
      <c r="CA111" s="926">
        <v>443751</v>
      </c>
      <c r="CB111" s="926"/>
      <c r="CC111" s="926"/>
      <c r="CD111" s="926"/>
      <c r="CE111" s="926"/>
      <c r="CF111" s="920">
        <v>9.1</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7601</v>
      </c>
      <c r="DH111" s="926"/>
      <c r="DI111" s="926"/>
      <c r="DJ111" s="926"/>
      <c r="DK111" s="926"/>
      <c r="DL111" s="926">
        <v>4437</v>
      </c>
      <c r="DM111" s="926"/>
      <c r="DN111" s="926"/>
      <c r="DO111" s="926"/>
      <c r="DP111" s="926"/>
      <c r="DQ111" s="926">
        <v>2238</v>
      </c>
      <c r="DR111" s="926"/>
      <c r="DS111" s="926"/>
      <c r="DT111" s="926"/>
      <c r="DU111" s="926"/>
      <c r="DV111" s="927">
        <v>0</v>
      </c>
      <c r="DW111" s="927"/>
      <c r="DX111" s="927"/>
      <c r="DY111" s="927"/>
      <c r="DZ111" s="928"/>
    </row>
    <row r="112" spans="1:131" s="230" customFormat="1" ht="26.25" customHeight="1" x14ac:dyDescent="0.2">
      <c r="A112" s="952" t="s">
        <v>449</v>
      </c>
      <c r="B112" s="953"/>
      <c r="C112" s="923" t="s">
        <v>450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451</v>
      </c>
      <c r="AB112" s="959"/>
      <c r="AC112" s="959"/>
      <c r="AD112" s="959"/>
      <c r="AE112" s="960"/>
      <c r="AF112" s="961" t="s">
        <v>451</v>
      </c>
      <c r="AG112" s="959"/>
      <c r="AH112" s="959"/>
      <c r="AI112" s="959"/>
      <c r="AJ112" s="960"/>
      <c r="AK112" s="961" t="s">
        <v>452</v>
      </c>
      <c r="AL112" s="959"/>
      <c r="AM112" s="959"/>
      <c r="AN112" s="959"/>
      <c r="AO112" s="960"/>
      <c r="AP112" s="962" t="s">
        <v>130</v>
      </c>
      <c r="AQ112" s="963"/>
      <c r="AR112" s="963"/>
      <c r="AS112" s="963"/>
      <c r="AT112" s="964"/>
      <c r="AU112" s="908"/>
      <c r="AV112" s="909"/>
      <c r="AW112" s="909"/>
      <c r="AX112" s="909"/>
      <c r="AY112" s="909"/>
      <c r="AZ112" s="922" t="s">
        <v>453</v>
      </c>
      <c r="BA112" s="923"/>
      <c r="BB112" s="923"/>
      <c r="BC112" s="923"/>
      <c r="BD112" s="923"/>
      <c r="BE112" s="923"/>
      <c r="BF112" s="923"/>
      <c r="BG112" s="923"/>
      <c r="BH112" s="923"/>
      <c r="BI112" s="923"/>
      <c r="BJ112" s="923"/>
      <c r="BK112" s="923"/>
      <c r="BL112" s="923"/>
      <c r="BM112" s="923"/>
      <c r="BN112" s="923"/>
      <c r="BO112" s="923"/>
      <c r="BP112" s="924"/>
      <c r="BQ112" s="925">
        <v>1612875</v>
      </c>
      <c r="BR112" s="926"/>
      <c r="BS112" s="926"/>
      <c r="BT112" s="926"/>
      <c r="BU112" s="926"/>
      <c r="BV112" s="926">
        <v>1515037</v>
      </c>
      <c r="BW112" s="926"/>
      <c r="BX112" s="926"/>
      <c r="BY112" s="926"/>
      <c r="BZ112" s="926"/>
      <c r="CA112" s="926">
        <v>1386264</v>
      </c>
      <c r="CB112" s="926"/>
      <c r="CC112" s="926"/>
      <c r="CD112" s="926"/>
      <c r="CE112" s="926"/>
      <c r="CF112" s="920">
        <v>28.6</v>
      </c>
      <c r="CG112" s="921"/>
      <c r="CH112" s="921"/>
      <c r="CI112" s="921"/>
      <c r="CJ112" s="921"/>
      <c r="CK112" s="948"/>
      <c r="CL112" s="949"/>
      <c r="CM112" s="922" t="s">
        <v>454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130</v>
      </c>
      <c r="DH112" s="926"/>
      <c r="DI112" s="926"/>
      <c r="DJ112" s="926"/>
      <c r="DK112" s="926"/>
      <c r="DL112" s="926" t="s">
        <v>130</v>
      </c>
      <c r="DM112" s="926"/>
      <c r="DN112" s="926"/>
      <c r="DO112" s="926"/>
      <c r="DP112" s="926"/>
      <c r="DQ112" s="926" t="s">
        <v>451</v>
      </c>
      <c r="DR112" s="926"/>
      <c r="DS112" s="926"/>
      <c r="DT112" s="926"/>
      <c r="DU112" s="926"/>
      <c r="DV112" s="927" t="s">
        <v>446</v>
      </c>
      <c r="DW112" s="927"/>
      <c r="DX112" s="927"/>
      <c r="DY112" s="927"/>
      <c r="DZ112" s="928"/>
    </row>
    <row r="113" spans="1:130" s="230" customFormat="1" ht="26.25" customHeight="1" x14ac:dyDescent="0.2">
      <c r="A113" s="954"/>
      <c r="B113" s="955"/>
      <c r="C113" s="923" t="s">
        <v>455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210766</v>
      </c>
      <c r="AB113" s="938"/>
      <c r="AC113" s="938"/>
      <c r="AD113" s="938"/>
      <c r="AE113" s="939"/>
      <c r="AF113" s="940">
        <v>234802</v>
      </c>
      <c r="AG113" s="938"/>
      <c r="AH113" s="938"/>
      <c r="AI113" s="938"/>
      <c r="AJ113" s="939"/>
      <c r="AK113" s="940">
        <v>223958</v>
      </c>
      <c r="AL113" s="938"/>
      <c r="AM113" s="938"/>
      <c r="AN113" s="938"/>
      <c r="AO113" s="939"/>
      <c r="AP113" s="941">
        <v>4.5999999999999996</v>
      </c>
      <c r="AQ113" s="942"/>
      <c r="AR113" s="942"/>
      <c r="AS113" s="942"/>
      <c r="AT113" s="943"/>
      <c r="AU113" s="908"/>
      <c r="AV113" s="909"/>
      <c r="AW113" s="909"/>
      <c r="AX113" s="909"/>
      <c r="AY113" s="909"/>
      <c r="AZ113" s="922" t="s">
        <v>456</v>
      </c>
      <c r="BA113" s="923"/>
      <c r="BB113" s="923"/>
      <c r="BC113" s="923"/>
      <c r="BD113" s="923"/>
      <c r="BE113" s="923"/>
      <c r="BF113" s="923"/>
      <c r="BG113" s="923"/>
      <c r="BH113" s="923"/>
      <c r="BI113" s="923"/>
      <c r="BJ113" s="923"/>
      <c r="BK113" s="923"/>
      <c r="BL113" s="923"/>
      <c r="BM113" s="923"/>
      <c r="BN113" s="923"/>
      <c r="BO113" s="923"/>
      <c r="BP113" s="924"/>
      <c r="BQ113" s="925">
        <v>192703</v>
      </c>
      <c r="BR113" s="926"/>
      <c r="BS113" s="926"/>
      <c r="BT113" s="926"/>
      <c r="BU113" s="926"/>
      <c r="BV113" s="926">
        <v>178237</v>
      </c>
      <c r="BW113" s="926"/>
      <c r="BX113" s="926"/>
      <c r="BY113" s="926"/>
      <c r="BZ113" s="926"/>
      <c r="CA113" s="926">
        <v>163410</v>
      </c>
      <c r="CB113" s="926"/>
      <c r="CC113" s="926"/>
      <c r="CD113" s="926"/>
      <c r="CE113" s="926"/>
      <c r="CF113" s="920">
        <v>3.4</v>
      </c>
      <c r="CG113" s="921"/>
      <c r="CH113" s="921"/>
      <c r="CI113" s="921"/>
      <c r="CJ113" s="921"/>
      <c r="CK113" s="948"/>
      <c r="CL113" s="949"/>
      <c r="CM113" s="922" t="s">
        <v>457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452</v>
      </c>
      <c r="DH113" s="959"/>
      <c r="DI113" s="959"/>
      <c r="DJ113" s="959"/>
      <c r="DK113" s="960"/>
      <c r="DL113" s="961" t="s">
        <v>446</v>
      </c>
      <c r="DM113" s="959"/>
      <c r="DN113" s="959"/>
      <c r="DO113" s="959"/>
      <c r="DP113" s="960"/>
      <c r="DQ113" s="961" t="s">
        <v>446</v>
      </c>
      <c r="DR113" s="959"/>
      <c r="DS113" s="959"/>
      <c r="DT113" s="959"/>
      <c r="DU113" s="960"/>
      <c r="DV113" s="962" t="s">
        <v>451</v>
      </c>
      <c r="DW113" s="963"/>
      <c r="DX113" s="963"/>
      <c r="DY113" s="963"/>
      <c r="DZ113" s="964"/>
    </row>
    <row r="114" spans="1:130" s="230" customFormat="1" ht="26.25" customHeight="1" x14ac:dyDescent="0.2">
      <c r="A114" s="954"/>
      <c r="B114" s="955"/>
      <c r="C114" s="923" t="s">
        <v>458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13320</v>
      </c>
      <c r="AB114" s="959"/>
      <c r="AC114" s="959"/>
      <c r="AD114" s="959"/>
      <c r="AE114" s="960"/>
      <c r="AF114" s="961">
        <v>16425</v>
      </c>
      <c r="AG114" s="959"/>
      <c r="AH114" s="959"/>
      <c r="AI114" s="959"/>
      <c r="AJ114" s="960"/>
      <c r="AK114" s="961">
        <v>16425</v>
      </c>
      <c r="AL114" s="959"/>
      <c r="AM114" s="959"/>
      <c r="AN114" s="959"/>
      <c r="AO114" s="960"/>
      <c r="AP114" s="962">
        <v>0.3</v>
      </c>
      <c r="AQ114" s="963"/>
      <c r="AR114" s="963"/>
      <c r="AS114" s="963"/>
      <c r="AT114" s="964"/>
      <c r="AU114" s="908"/>
      <c r="AV114" s="909"/>
      <c r="AW114" s="909"/>
      <c r="AX114" s="909"/>
      <c r="AY114" s="909"/>
      <c r="AZ114" s="922" t="s">
        <v>459</v>
      </c>
      <c r="BA114" s="923"/>
      <c r="BB114" s="923"/>
      <c r="BC114" s="923"/>
      <c r="BD114" s="923"/>
      <c r="BE114" s="923"/>
      <c r="BF114" s="923"/>
      <c r="BG114" s="923"/>
      <c r="BH114" s="923"/>
      <c r="BI114" s="923"/>
      <c r="BJ114" s="923"/>
      <c r="BK114" s="923"/>
      <c r="BL114" s="923"/>
      <c r="BM114" s="923"/>
      <c r="BN114" s="923"/>
      <c r="BO114" s="923"/>
      <c r="BP114" s="924"/>
      <c r="BQ114" s="925">
        <v>1122199</v>
      </c>
      <c r="BR114" s="926"/>
      <c r="BS114" s="926"/>
      <c r="BT114" s="926"/>
      <c r="BU114" s="926"/>
      <c r="BV114" s="926">
        <v>1103672</v>
      </c>
      <c r="BW114" s="926"/>
      <c r="BX114" s="926"/>
      <c r="BY114" s="926"/>
      <c r="BZ114" s="926"/>
      <c r="CA114" s="926">
        <v>1075142</v>
      </c>
      <c r="CB114" s="926"/>
      <c r="CC114" s="926"/>
      <c r="CD114" s="926"/>
      <c r="CE114" s="926"/>
      <c r="CF114" s="920">
        <v>22.2</v>
      </c>
      <c r="CG114" s="921"/>
      <c r="CH114" s="921"/>
      <c r="CI114" s="921"/>
      <c r="CJ114" s="921"/>
      <c r="CK114" s="948"/>
      <c r="CL114" s="949"/>
      <c r="CM114" s="922" t="s">
        <v>460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451</v>
      </c>
      <c r="DH114" s="959"/>
      <c r="DI114" s="959"/>
      <c r="DJ114" s="959"/>
      <c r="DK114" s="960"/>
      <c r="DL114" s="961" t="s">
        <v>451</v>
      </c>
      <c r="DM114" s="959"/>
      <c r="DN114" s="959"/>
      <c r="DO114" s="959"/>
      <c r="DP114" s="960"/>
      <c r="DQ114" s="961" t="s">
        <v>130</v>
      </c>
      <c r="DR114" s="959"/>
      <c r="DS114" s="959"/>
      <c r="DT114" s="959"/>
      <c r="DU114" s="960"/>
      <c r="DV114" s="962" t="s">
        <v>451</v>
      </c>
      <c r="DW114" s="963"/>
      <c r="DX114" s="963"/>
      <c r="DY114" s="963"/>
      <c r="DZ114" s="964"/>
    </row>
    <row r="115" spans="1:130" s="230" customFormat="1" ht="26.25" customHeight="1" x14ac:dyDescent="0.2">
      <c r="A115" s="954"/>
      <c r="B115" s="955"/>
      <c r="C115" s="923" t="s">
        <v>461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14092</v>
      </c>
      <c r="AB115" s="938"/>
      <c r="AC115" s="938"/>
      <c r="AD115" s="938"/>
      <c r="AE115" s="939"/>
      <c r="AF115" s="940">
        <v>14443</v>
      </c>
      <c r="AG115" s="938"/>
      <c r="AH115" s="938"/>
      <c r="AI115" s="938"/>
      <c r="AJ115" s="939"/>
      <c r="AK115" s="940">
        <v>15297</v>
      </c>
      <c r="AL115" s="938"/>
      <c r="AM115" s="938"/>
      <c r="AN115" s="938"/>
      <c r="AO115" s="939"/>
      <c r="AP115" s="941">
        <v>0.3</v>
      </c>
      <c r="AQ115" s="942"/>
      <c r="AR115" s="942"/>
      <c r="AS115" s="942"/>
      <c r="AT115" s="943"/>
      <c r="AU115" s="908"/>
      <c r="AV115" s="909"/>
      <c r="AW115" s="909"/>
      <c r="AX115" s="909"/>
      <c r="AY115" s="909"/>
      <c r="AZ115" s="922" t="s">
        <v>462</v>
      </c>
      <c r="BA115" s="923"/>
      <c r="BB115" s="923"/>
      <c r="BC115" s="923"/>
      <c r="BD115" s="923"/>
      <c r="BE115" s="923"/>
      <c r="BF115" s="923"/>
      <c r="BG115" s="923"/>
      <c r="BH115" s="923"/>
      <c r="BI115" s="923"/>
      <c r="BJ115" s="923"/>
      <c r="BK115" s="923"/>
      <c r="BL115" s="923"/>
      <c r="BM115" s="923"/>
      <c r="BN115" s="923"/>
      <c r="BO115" s="923"/>
      <c r="BP115" s="924"/>
      <c r="BQ115" s="925" t="s">
        <v>130</v>
      </c>
      <c r="BR115" s="926"/>
      <c r="BS115" s="926"/>
      <c r="BT115" s="926"/>
      <c r="BU115" s="926"/>
      <c r="BV115" s="926" t="s">
        <v>451</v>
      </c>
      <c r="BW115" s="926"/>
      <c r="BX115" s="926"/>
      <c r="BY115" s="926"/>
      <c r="BZ115" s="926"/>
      <c r="CA115" s="926" t="s">
        <v>130</v>
      </c>
      <c r="CB115" s="926"/>
      <c r="CC115" s="926"/>
      <c r="CD115" s="926"/>
      <c r="CE115" s="926"/>
      <c r="CF115" s="920" t="s">
        <v>130</v>
      </c>
      <c r="CG115" s="921"/>
      <c r="CH115" s="921"/>
      <c r="CI115" s="921"/>
      <c r="CJ115" s="921"/>
      <c r="CK115" s="948"/>
      <c r="CL115" s="949"/>
      <c r="CM115" s="922" t="s">
        <v>463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130</v>
      </c>
      <c r="DH115" s="959"/>
      <c r="DI115" s="959"/>
      <c r="DJ115" s="959"/>
      <c r="DK115" s="960"/>
      <c r="DL115" s="961" t="s">
        <v>452</v>
      </c>
      <c r="DM115" s="959"/>
      <c r="DN115" s="959"/>
      <c r="DO115" s="959"/>
      <c r="DP115" s="960"/>
      <c r="DQ115" s="961" t="s">
        <v>130</v>
      </c>
      <c r="DR115" s="959"/>
      <c r="DS115" s="959"/>
      <c r="DT115" s="959"/>
      <c r="DU115" s="960"/>
      <c r="DV115" s="962" t="s">
        <v>452</v>
      </c>
      <c r="DW115" s="963"/>
      <c r="DX115" s="963"/>
      <c r="DY115" s="963"/>
      <c r="DZ115" s="964"/>
    </row>
    <row r="116" spans="1:130" s="230" customFormat="1" ht="26.25" customHeight="1" x14ac:dyDescent="0.2">
      <c r="A116" s="956"/>
      <c r="B116" s="957"/>
      <c r="C116" s="965" t="s">
        <v>464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v>
      </c>
      <c r="AB116" s="959"/>
      <c r="AC116" s="959"/>
      <c r="AD116" s="959"/>
      <c r="AE116" s="960"/>
      <c r="AF116" s="961">
        <v>153</v>
      </c>
      <c r="AG116" s="959"/>
      <c r="AH116" s="959"/>
      <c r="AI116" s="959"/>
      <c r="AJ116" s="960"/>
      <c r="AK116" s="961" t="s">
        <v>451</v>
      </c>
      <c r="AL116" s="959"/>
      <c r="AM116" s="959"/>
      <c r="AN116" s="959"/>
      <c r="AO116" s="960"/>
      <c r="AP116" s="962" t="s">
        <v>451</v>
      </c>
      <c r="AQ116" s="963"/>
      <c r="AR116" s="963"/>
      <c r="AS116" s="963"/>
      <c r="AT116" s="964"/>
      <c r="AU116" s="908"/>
      <c r="AV116" s="909"/>
      <c r="AW116" s="909"/>
      <c r="AX116" s="909"/>
      <c r="AY116" s="909"/>
      <c r="AZ116" s="967" t="s">
        <v>465</v>
      </c>
      <c r="BA116" s="968"/>
      <c r="BB116" s="968"/>
      <c r="BC116" s="968"/>
      <c r="BD116" s="968"/>
      <c r="BE116" s="968"/>
      <c r="BF116" s="968"/>
      <c r="BG116" s="968"/>
      <c r="BH116" s="968"/>
      <c r="BI116" s="968"/>
      <c r="BJ116" s="968"/>
      <c r="BK116" s="968"/>
      <c r="BL116" s="968"/>
      <c r="BM116" s="968"/>
      <c r="BN116" s="968"/>
      <c r="BO116" s="968"/>
      <c r="BP116" s="969"/>
      <c r="BQ116" s="925" t="s">
        <v>451</v>
      </c>
      <c r="BR116" s="926"/>
      <c r="BS116" s="926"/>
      <c r="BT116" s="926"/>
      <c r="BU116" s="926"/>
      <c r="BV116" s="926" t="s">
        <v>452</v>
      </c>
      <c r="BW116" s="926"/>
      <c r="BX116" s="926"/>
      <c r="BY116" s="926"/>
      <c r="BZ116" s="926"/>
      <c r="CA116" s="926" t="s">
        <v>130</v>
      </c>
      <c r="CB116" s="926"/>
      <c r="CC116" s="926"/>
      <c r="CD116" s="926"/>
      <c r="CE116" s="926"/>
      <c r="CF116" s="920" t="s">
        <v>130</v>
      </c>
      <c r="CG116" s="921"/>
      <c r="CH116" s="921"/>
      <c r="CI116" s="921"/>
      <c r="CJ116" s="921"/>
      <c r="CK116" s="948"/>
      <c r="CL116" s="949"/>
      <c r="CM116" s="922" t="s">
        <v>466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452</v>
      </c>
      <c r="DH116" s="959"/>
      <c r="DI116" s="959"/>
      <c r="DJ116" s="959"/>
      <c r="DK116" s="960"/>
      <c r="DL116" s="961" t="s">
        <v>451</v>
      </c>
      <c r="DM116" s="959"/>
      <c r="DN116" s="959"/>
      <c r="DO116" s="959"/>
      <c r="DP116" s="960"/>
      <c r="DQ116" s="961" t="s">
        <v>452</v>
      </c>
      <c r="DR116" s="959"/>
      <c r="DS116" s="959"/>
      <c r="DT116" s="959"/>
      <c r="DU116" s="960"/>
      <c r="DV116" s="962" t="s">
        <v>451</v>
      </c>
      <c r="DW116" s="963"/>
      <c r="DX116" s="963"/>
      <c r="DY116" s="963"/>
      <c r="DZ116" s="964"/>
    </row>
    <row r="117" spans="1:130" s="230" customFormat="1" ht="26.25" customHeight="1" x14ac:dyDescent="0.2">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467</v>
      </c>
      <c r="Z117" s="894"/>
      <c r="AA117" s="978">
        <v>1214799</v>
      </c>
      <c r="AB117" s="979"/>
      <c r="AC117" s="979"/>
      <c r="AD117" s="979"/>
      <c r="AE117" s="980"/>
      <c r="AF117" s="981">
        <v>1288293</v>
      </c>
      <c r="AG117" s="979"/>
      <c r="AH117" s="979"/>
      <c r="AI117" s="979"/>
      <c r="AJ117" s="980"/>
      <c r="AK117" s="981">
        <v>1245043</v>
      </c>
      <c r="AL117" s="979"/>
      <c r="AM117" s="979"/>
      <c r="AN117" s="979"/>
      <c r="AO117" s="980"/>
      <c r="AP117" s="982"/>
      <c r="AQ117" s="983"/>
      <c r="AR117" s="983"/>
      <c r="AS117" s="983"/>
      <c r="AT117" s="984"/>
      <c r="AU117" s="908"/>
      <c r="AV117" s="909"/>
      <c r="AW117" s="909"/>
      <c r="AX117" s="909"/>
      <c r="AY117" s="909"/>
      <c r="AZ117" s="974" t="s">
        <v>468</v>
      </c>
      <c r="BA117" s="975"/>
      <c r="BB117" s="975"/>
      <c r="BC117" s="975"/>
      <c r="BD117" s="975"/>
      <c r="BE117" s="975"/>
      <c r="BF117" s="975"/>
      <c r="BG117" s="975"/>
      <c r="BH117" s="975"/>
      <c r="BI117" s="975"/>
      <c r="BJ117" s="975"/>
      <c r="BK117" s="975"/>
      <c r="BL117" s="975"/>
      <c r="BM117" s="975"/>
      <c r="BN117" s="975"/>
      <c r="BO117" s="975"/>
      <c r="BP117" s="976"/>
      <c r="BQ117" s="925" t="s">
        <v>130</v>
      </c>
      <c r="BR117" s="926"/>
      <c r="BS117" s="926"/>
      <c r="BT117" s="926"/>
      <c r="BU117" s="926"/>
      <c r="BV117" s="926" t="s">
        <v>130</v>
      </c>
      <c r="BW117" s="926"/>
      <c r="BX117" s="926"/>
      <c r="BY117" s="926"/>
      <c r="BZ117" s="926"/>
      <c r="CA117" s="926" t="s">
        <v>130</v>
      </c>
      <c r="CB117" s="926"/>
      <c r="CC117" s="926"/>
      <c r="CD117" s="926"/>
      <c r="CE117" s="926"/>
      <c r="CF117" s="920" t="s">
        <v>130</v>
      </c>
      <c r="CG117" s="921"/>
      <c r="CH117" s="921"/>
      <c r="CI117" s="921"/>
      <c r="CJ117" s="921"/>
      <c r="CK117" s="948"/>
      <c r="CL117" s="949"/>
      <c r="CM117" s="922" t="s">
        <v>469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130</v>
      </c>
      <c r="DH117" s="959"/>
      <c r="DI117" s="959"/>
      <c r="DJ117" s="959"/>
      <c r="DK117" s="960"/>
      <c r="DL117" s="961" t="s">
        <v>130</v>
      </c>
      <c r="DM117" s="959"/>
      <c r="DN117" s="959"/>
      <c r="DO117" s="959"/>
      <c r="DP117" s="960"/>
      <c r="DQ117" s="961" t="s">
        <v>130</v>
      </c>
      <c r="DR117" s="959"/>
      <c r="DS117" s="959"/>
      <c r="DT117" s="959"/>
      <c r="DU117" s="960"/>
      <c r="DV117" s="962" t="s">
        <v>130</v>
      </c>
      <c r="DW117" s="963"/>
      <c r="DX117" s="963"/>
      <c r="DY117" s="963"/>
      <c r="DZ117" s="964"/>
    </row>
    <row r="118" spans="1:130" s="230" customFormat="1" ht="26.25" customHeight="1" x14ac:dyDescent="0.2">
      <c r="A118" s="912" t="s">
        <v>440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437</v>
      </c>
      <c r="AB118" s="893"/>
      <c r="AC118" s="893"/>
      <c r="AD118" s="893"/>
      <c r="AE118" s="894"/>
      <c r="AF118" s="892" t="s">
        <v>438</v>
      </c>
      <c r="AG118" s="893"/>
      <c r="AH118" s="893"/>
      <c r="AI118" s="893"/>
      <c r="AJ118" s="894"/>
      <c r="AK118" s="892" t="s">
        <v>310</v>
      </c>
      <c r="AL118" s="893"/>
      <c r="AM118" s="893"/>
      <c r="AN118" s="893"/>
      <c r="AO118" s="894"/>
      <c r="AP118" s="970" t="s">
        <v>439</v>
      </c>
      <c r="AQ118" s="971"/>
      <c r="AR118" s="971"/>
      <c r="AS118" s="971"/>
      <c r="AT118" s="972"/>
      <c r="AU118" s="908"/>
      <c r="AV118" s="909"/>
      <c r="AW118" s="909"/>
      <c r="AX118" s="909"/>
      <c r="AY118" s="909"/>
      <c r="AZ118" s="973" t="s">
        <v>470</v>
      </c>
      <c r="BA118" s="965"/>
      <c r="BB118" s="965"/>
      <c r="BC118" s="965"/>
      <c r="BD118" s="965"/>
      <c r="BE118" s="965"/>
      <c r="BF118" s="965"/>
      <c r="BG118" s="965"/>
      <c r="BH118" s="965"/>
      <c r="BI118" s="965"/>
      <c r="BJ118" s="965"/>
      <c r="BK118" s="965"/>
      <c r="BL118" s="965"/>
      <c r="BM118" s="965"/>
      <c r="BN118" s="965"/>
      <c r="BO118" s="965"/>
      <c r="BP118" s="966"/>
      <c r="BQ118" s="999" t="s">
        <v>130</v>
      </c>
      <c r="BR118" s="1000"/>
      <c r="BS118" s="1000"/>
      <c r="BT118" s="1000"/>
      <c r="BU118" s="1000"/>
      <c r="BV118" s="1000" t="s">
        <v>130</v>
      </c>
      <c r="BW118" s="1000"/>
      <c r="BX118" s="1000"/>
      <c r="BY118" s="1000"/>
      <c r="BZ118" s="1000"/>
      <c r="CA118" s="1000" t="s">
        <v>130</v>
      </c>
      <c r="CB118" s="1000"/>
      <c r="CC118" s="1000"/>
      <c r="CD118" s="1000"/>
      <c r="CE118" s="1000"/>
      <c r="CF118" s="920" t="s">
        <v>130</v>
      </c>
      <c r="CG118" s="921"/>
      <c r="CH118" s="921"/>
      <c r="CI118" s="921"/>
      <c r="CJ118" s="921"/>
      <c r="CK118" s="948"/>
      <c r="CL118" s="949"/>
      <c r="CM118" s="922" t="s">
        <v>471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130</v>
      </c>
      <c r="DH118" s="959"/>
      <c r="DI118" s="959"/>
      <c r="DJ118" s="959"/>
      <c r="DK118" s="960"/>
      <c r="DL118" s="961" t="s">
        <v>130</v>
      </c>
      <c r="DM118" s="959"/>
      <c r="DN118" s="959"/>
      <c r="DO118" s="959"/>
      <c r="DP118" s="960"/>
      <c r="DQ118" s="961" t="s">
        <v>130</v>
      </c>
      <c r="DR118" s="959"/>
      <c r="DS118" s="959"/>
      <c r="DT118" s="959"/>
      <c r="DU118" s="960"/>
      <c r="DV118" s="962" t="s">
        <v>130</v>
      </c>
      <c r="DW118" s="963"/>
      <c r="DX118" s="963"/>
      <c r="DY118" s="963"/>
      <c r="DZ118" s="964"/>
    </row>
    <row r="119" spans="1:130" s="230" customFormat="1" ht="26.25" customHeight="1" x14ac:dyDescent="0.2">
      <c r="A119" s="1056" t="s">
        <v>443</v>
      </c>
      <c r="B119" s="947"/>
      <c r="C119" s="929" t="s">
        <v>444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130</v>
      </c>
      <c r="AB119" s="900"/>
      <c r="AC119" s="900"/>
      <c r="AD119" s="900"/>
      <c r="AE119" s="901"/>
      <c r="AF119" s="902" t="s">
        <v>130</v>
      </c>
      <c r="AG119" s="900"/>
      <c r="AH119" s="900"/>
      <c r="AI119" s="900"/>
      <c r="AJ119" s="901"/>
      <c r="AK119" s="902" t="s">
        <v>130</v>
      </c>
      <c r="AL119" s="900"/>
      <c r="AM119" s="900"/>
      <c r="AN119" s="900"/>
      <c r="AO119" s="901"/>
      <c r="AP119" s="903" t="s">
        <v>130</v>
      </c>
      <c r="AQ119" s="904"/>
      <c r="AR119" s="904"/>
      <c r="AS119" s="904"/>
      <c r="AT119" s="905"/>
      <c r="AU119" s="910"/>
      <c r="AV119" s="911"/>
      <c r="AW119" s="911"/>
      <c r="AX119" s="911"/>
      <c r="AY119" s="911"/>
      <c r="AZ119" s="251" t="s">
        <v>190</v>
      </c>
      <c r="BA119" s="251"/>
      <c r="BB119" s="251"/>
      <c r="BC119" s="251"/>
      <c r="BD119" s="251"/>
      <c r="BE119" s="251"/>
      <c r="BF119" s="251"/>
      <c r="BG119" s="251"/>
      <c r="BH119" s="251"/>
      <c r="BI119" s="251"/>
      <c r="BJ119" s="251"/>
      <c r="BK119" s="251"/>
      <c r="BL119" s="251"/>
      <c r="BM119" s="251"/>
      <c r="BN119" s="251"/>
      <c r="BO119" s="977" t="s">
        <v>472</v>
      </c>
      <c r="BP119" s="1005"/>
      <c r="BQ119" s="999">
        <v>12396764</v>
      </c>
      <c r="BR119" s="1000"/>
      <c r="BS119" s="1000"/>
      <c r="BT119" s="1000"/>
      <c r="BU119" s="1000"/>
      <c r="BV119" s="1000">
        <v>12067767</v>
      </c>
      <c r="BW119" s="1000"/>
      <c r="BX119" s="1000"/>
      <c r="BY119" s="1000"/>
      <c r="BZ119" s="1000"/>
      <c r="CA119" s="1000">
        <v>11392408</v>
      </c>
      <c r="CB119" s="1000"/>
      <c r="CC119" s="1000"/>
      <c r="CD119" s="1000"/>
      <c r="CE119" s="1000"/>
      <c r="CF119" s="1001"/>
      <c r="CG119" s="1002"/>
      <c r="CH119" s="1002"/>
      <c r="CI119" s="1002"/>
      <c r="CJ119" s="1003"/>
      <c r="CK119" s="950"/>
      <c r="CL119" s="951"/>
      <c r="CM119" s="973" t="s">
        <v>473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185590</v>
      </c>
      <c r="DH119" s="986"/>
      <c r="DI119" s="986"/>
      <c r="DJ119" s="986"/>
      <c r="DK119" s="987"/>
      <c r="DL119" s="985">
        <v>242914</v>
      </c>
      <c r="DM119" s="986"/>
      <c r="DN119" s="986"/>
      <c r="DO119" s="986"/>
      <c r="DP119" s="987"/>
      <c r="DQ119" s="985">
        <v>230135</v>
      </c>
      <c r="DR119" s="986"/>
      <c r="DS119" s="986"/>
      <c r="DT119" s="986"/>
      <c r="DU119" s="987"/>
      <c r="DV119" s="988">
        <v>4.7</v>
      </c>
      <c r="DW119" s="989"/>
      <c r="DX119" s="989"/>
      <c r="DY119" s="989"/>
      <c r="DZ119" s="990"/>
    </row>
    <row r="120" spans="1:130" s="230" customFormat="1" ht="26.25" customHeight="1" x14ac:dyDescent="0.2">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v>4312</v>
      </c>
      <c r="AB120" s="959"/>
      <c r="AC120" s="959"/>
      <c r="AD120" s="959"/>
      <c r="AE120" s="960"/>
      <c r="AF120" s="961">
        <v>3290</v>
      </c>
      <c r="AG120" s="959"/>
      <c r="AH120" s="959"/>
      <c r="AI120" s="959"/>
      <c r="AJ120" s="960"/>
      <c r="AK120" s="961">
        <v>2268</v>
      </c>
      <c r="AL120" s="959"/>
      <c r="AM120" s="959"/>
      <c r="AN120" s="959"/>
      <c r="AO120" s="960"/>
      <c r="AP120" s="962">
        <v>0</v>
      </c>
      <c r="AQ120" s="963"/>
      <c r="AR120" s="963"/>
      <c r="AS120" s="963"/>
      <c r="AT120" s="964"/>
      <c r="AU120" s="991" t="s">
        <v>474</v>
      </c>
      <c r="AV120" s="992"/>
      <c r="AW120" s="992"/>
      <c r="AX120" s="992"/>
      <c r="AY120" s="993"/>
      <c r="AZ120" s="929" t="s">
        <v>475</v>
      </c>
      <c r="BA120" s="897"/>
      <c r="BB120" s="897"/>
      <c r="BC120" s="897"/>
      <c r="BD120" s="897"/>
      <c r="BE120" s="897"/>
      <c r="BF120" s="897"/>
      <c r="BG120" s="897"/>
      <c r="BH120" s="897"/>
      <c r="BI120" s="897"/>
      <c r="BJ120" s="897"/>
      <c r="BK120" s="897"/>
      <c r="BL120" s="897"/>
      <c r="BM120" s="897"/>
      <c r="BN120" s="897"/>
      <c r="BO120" s="897"/>
      <c r="BP120" s="898"/>
      <c r="BQ120" s="930">
        <v>4138089</v>
      </c>
      <c r="BR120" s="931"/>
      <c r="BS120" s="931"/>
      <c r="BT120" s="931"/>
      <c r="BU120" s="931"/>
      <c r="BV120" s="931">
        <v>4727178</v>
      </c>
      <c r="BW120" s="931"/>
      <c r="BX120" s="931"/>
      <c r="BY120" s="931"/>
      <c r="BZ120" s="931"/>
      <c r="CA120" s="931">
        <v>5339975</v>
      </c>
      <c r="CB120" s="931"/>
      <c r="CC120" s="931"/>
      <c r="CD120" s="931"/>
      <c r="CE120" s="931"/>
      <c r="CF120" s="944">
        <v>110</v>
      </c>
      <c r="CG120" s="945"/>
      <c r="CH120" s="945"/>
      <c r="CI120" s="945"/>
      <c r="CJ120" s="945"/>
      <c r="CK120" s="1006" t="s">
        <v>476</v>
      </c>
      <c r="CL120" s="1007"/>
      <c r="CM120" s="1007"/>
      <c r="CN120" s="1007"/>
      <c r="CO120" s="1008"/>
      <c r="CP120" s="1014" t="s">
        <v>412</v>
      </c>
      <c r="CQ120" s="1015"/>
      <c r="CR120" s="1015"/>
      <c r="CS120" s="1015"/>
      <c r="CT120" s="1015"/>
      <c r="CU120" s="1015"/>
      <c r="CV120" s="1015"/>
      <c r="CW120" s="1015"/>
      <c r="CX120" s="1015"/>
      <c r="CY120" s="1015"/>
      <c r="CZ120" s="1015"/>
      <c r="DA120" s="1015"/>
      <c r="DB120" s="1015"/>
      <c r="DC120" s="1015"/>
      <c r="DD120" s="1015"/>
      <c r="DE120" s="1015"/>
      <c r="DF120" s="1016"/>
      <c r="DG120" s="930">
        <v>1034967</v>
      </c>
      <c r="DH120" s="931"/>
      <c r="DI120" s="931"/>
      <c r="DJ120" s="931"/>
      <c r="DK120" s="931"/>
      <c r="DL120" s="931">
        <v>974068</v>
      </c>
      <c r="DM120" s="931"/>
      <c r="DN120" s="931"/>
      <c r="DO120" s="931"/>
      <c r="DP120" s="931"/>
      <c r="DQ120" s="931">
        <v>883041</v>
      </c>
      <c r="DR120" s="931"/>
      <c r="DS120" s="931"/>
      <c r="DT120" s="931"/>
      <c r="DU120" s="931"/>
      <c r="DV120" s="932">
        <v>18.2</v>
      </c>
      <c r="DW120" s="932"/>
      <c r="DX120" s="932"/>
      <c r="DY120" s="932"/>
      <c r="DZ120" s="933"/>
    </row>
    <row r="121" spans="1:130" s="230" customFormat="1" ht="26.25" customHeight="1" x14ac:dyDescent="0.2">
      <c r="A121" s="1057"/>
      <c r="B121" s="949"/>
      <c r="C121" s="974" t="s">
        <v>477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130</v>
      </c>
      <c r="AB121" s="959"/>
      <c r="AC121" s="959"/>
      <c r="AD121" s="959"/>
      <c r="AE121" s="960"/>
      <c r="AF121" s="961" t="s">
        <v>130</v>
      </c>
      <c r="AG121" s="959"/>
      <c r="AH121" s="959"/>
      <c r="AI121" s="959"/>
      <c r="AJ121" s="960"/>
      <c r="AK121" s="961" t="s">
        <v>130</v>
      </c>
      <c r="AL121" s="959"/>
      <c r="AM121" s="959"/>
      <c r="AN121" s="959"/>
      <c r="AO121" s="960"/>
      <c r="AP121" s="962" t="s">
        <v>130</v>
      </c>
      <c r="AQ121" s="963"/>
      <c r="AR121" s="963"/>
      <c r="AS121" s="963"/>
      <c r="AT121" s="964"/>
      <c r="AU121" s="994"/>
      <c r="AV121" s="995"/>
      <c r="AW121" s="995"/>
      <c r="AX121" s="995"/>
      <c r="AY121" s="996"/>
      <c r="AZ121" s="922" t="s">
        <v>478</v>
      </c>
      <c r="BA121" s="923"/>
      <c r="BB121" s="923"/>
      <c r="BC121" s="923"/>
      <c r="BD121" s="923"/>
      <c r="BE121" s="923"/>
      <c r="BF121" s="923"/>
      <c r="BG121" s="923"/>
      <c r="BH121" s="923"/>
      <c r="BI121" s="923"/>
      <c r="BJ121" s="923"/>
      <c r="BK121" s="923"/>
      <c r="BL121" s="923"/>
      <c r="BM121" s="923"/>
      <c r="BN121" s="923"/>
      <c r="BO121" s="923"/>
      <c r="BP121" s="924"/>
      <c r="BQ121" s="925">
        <v>713115</v>
      </c>
      <c r="BR121" s="926"/>
      <c r="BS121" s="926"/>
      <c r="BT121" s="926"/>
      <c r="BU121" s="926"/>
      <c r="BV121" s="926">
        <v>672543</v>
      </c>
      <c r="BW121" s="926"/>
      <c r="BX121" s="926"/>
      <c r="BY121" s="926"/>
      <c r="BZ121" s="926"/>
      <c r="CA121" s="926">
        <v>597973</v>
      </c>
      <c r="CB121" s="926"/>
      <c r="CC121" s="926"/>
      <c r="CD121" s="926"/>
      <c r="CE121" s="926"/>
      <c r="CF121" s="920">
        <v>12.3</v>
      </c>
      <c r="CG121" s="921"/>
      <c r="CH121" s="921"/>
      <c r="CI121" s="921"/>
      <c r="CJ121" s="921"/>
      <c r="CK121" s="1009"/>
      <c r="CL121" s="1010"/>
      <c r="CM121" s="1010"/>
      <c r="CN121" s="1010"/>
      <c r="CO121" s="1011"/>
      <c r="CP121" s="1019" t="s">
        <v>414</v>
      </c>
      <c r="CQ121" s="1020"/>
      <c r="CR121" s="1020"/>
      <c r="CS121" s="1020"/>
      <c r="CT121" s="1020"/>
      <c r="CU121" s="1020"/>
      <c r="CV121" s="1020"/>
      <c r="CW121" s="1020"/>
      <c r="CX121" s="1020"/>
      <c r="CY121" s="1020"/>
      <c r="CZ121" s="1020"/>
      <c r="DA121" s="1020"/>
      <c r="DB121" s="1020"/>
      <c r="DC121" s="1020"/>
      <c r="DD121" s="1020"/>
      <c r="DE121" s="1020"/>
      <c r="DF121" s="1021"/>
      <c r="DG121" s="925">
        <v>577908</v>
      </c>
      <c r="DH121" s="926"/>
      <c r="DI121" s="926"/>
      <c r="DJ121" s="926"/>
      <c r="DK121" s="926"/>
      <c r="DL121" s="926">
        <v>540969</v>
      </c>
      <c r="DM121" s="926"/>
      <c r="DN121" s="926"/>
      <c r="DO121" s="926"/>
      <c r="DP121" s="926"/>
      <c r="DQ121" s="926">
        <v>503223</v>
      </c>
      <c r="DR121" s="926"/>
      <c r="DS121" s="926"/>
      <c r="DT121" s="926"/>
      <c r="DU121" s="926"/>
      <c r="DV121" s="927">
        <v>10.4</v>
      </c>
      <c r="DW121" s="927"/>
      <c r="DX121" s="927"/>
      <c r="DY121" s="927"/>
      <c r="DZ121" s="928"/>
    </row>
    <row r="122" spans="1:130" s="230" customFormat="1" ht="26.25" customHeight="1" x14ac:dyDescent="0.2">
      <c r="A122" s="1057"/>
      <c r="B122" s="949"/>
      <c r="C122" s="922" t="s">
        <v>460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130</v>
      </c>
      <c r="AB122" s="959"/>
      <c r="AC122" s="959"/>
      <c r="AD122" s="959"/>
      <c r="AE122" s="960"/>
      <c r="AF122" s="961" t="s">
        <v>130</v>
      </c>
      <c r="AG122" s="959"/>
      <c r="AH122" s="959"/>
      <c r="AI122" s="959"/>
      <c r="AJ122" s="960"/>
      <c r="AK122" s="961" t="s">
        <v>130</v>
      </c>
      <c r="AL122" s="959"/>
      <c r="AM122" s="959"/>
      <c r="AN122" s="959"/>
      <c r="AO122" s="960"/>
      <c r="AP122" s="962" t="s">
        <v>130</v>
      </c>
      <c r="AQ122" s="963"/>
      <c r="AR122" s="963"/>
      <c r="AS122" s="963"/>
      <c r="AT122" s="964"/>
      <c r="AU122" s="994"/>
      <c r="AV122" s="995"/>
      <c r="AW122" s="995"/>
      <c r="AX122" s="995"/>
      <c r="AY122" s="996"/>
      <c r="AZ122" s="973" t="s">
        <v>479</v>
      </c>
      <c r="BA122" s="965"/>
      <c r="BB122" s="965"/>
      <c r="BC122" s="965"/>
      <c r="BD122" s="965"/>
      <c r="BE122" s="965"/>
      <c r="BF122" s="965"/>
      <c r="BG122" s="965"/>
      <c r="BH122" s="965"/>
      <c r="BI122" s="965"/>
      <c r="BJ122" s="965"/>
      <c r="BK122" s="965"/>
      <c r="BL122" s="965"/>
      <c r="BM122" s="965"/>
      <c r="BN122" s="965"/>
      <c r="BO122" s="965"/>
      <c r="BP122" s="966"/>
      <c r="BQ122" s="999">
        <v>6923160</v>
      </c>
      <c r="BR122" s="1000"/>
      <c r="BS122" s="1000"/>
      <c r="BT122" s="1000"/>
      <c r="BU122" s="1000"/>
      <c r="BV122" s="1000">
        <v>6929366</v>
      </c>
      <c r="BW122" s="1000"/>
      <c r="BX122" s="1000"/>
      <c r="BY122" s="1000"/>
      <c r="BZ122" s="1000"/>
      <c r="CA122" s="1000">
        <v>6581972</v>
      </c>
      <c r="CB122" s="1000"/>
      <c r="CC122" s="1000"/>
      <c r="CD122" s="1000"/>
      <c r="CE122" s="1000"/>
      <c r="CF122" s="1017">
        <v>135.6</v>
      </c>
      <c r="CG122" s="1018"/>
      <c r="CH122" s="1018"/>
      <c r="CI122" s="1018"/>
      <c r="CJ122" s="1018"/>
      <c r="CK122" s="1009"/>
      <c r="CL122" s="1010"/>
      <c r="CM122" s="1010"/>
      <c r="CN122" s="1010"/>
      <c r="CO122" s="1011"/>
      <c r="CP122" s="1019" t="s">
        <v>480</v>
      </c>
      <c r="CQ122" s="1020"/>
      <c r="CR122" s="1020"/>
      <c r="CS122" s="1020"/>
      <c r="CT122" s="1020"/>
      <c r="CU122" s="1020"/>
      <c r="CV122" s="1020"/>
      <c r="CW122" s="1020"/>
      <c r="CX122" s="1020"/>
      <c r="CY122" s="1020"/>
      <c r="CZ122" s="1020"/>
      <c r="DA122" s="1020"/>
      <c r="DB122" s="1020"/>
      <c r="DC122" s="1020"/>
      <c r="DD122" s="1020"/>
      <c r="DE122" s="1020"/>
      <c r="DF122" s="1021"/>
      <c r="DG122" s="925" t="s">
        <v>481</v>
      </c>
      <c r="DH122" s="926"/>
      <c r="DI122" s="926"/>
      <c r="DJ122" s="926"/>
      <c r="DK122" s="926"/>
      <c r="DL122" s="926" t="s">
        <v>482</v>
      </c>
      <c r="DM122" s="926"/>
      <c r="DN122" s="926"/>
      <c r="DO122" s="926"/>
      <c r="DP122" s="926"/>
      <c r="DQ122" s="926" t="s">
        <v>483</v>
      </c>
      <c r="DR122" s="926"/>
      <c r="DS122" s="926"/>
      <c r="DT122" s="926"/>
      <c r="DU122" s="926"/>
      <c r="DV122" s="927" t="s">
        <v>484</v>
      </c>
      <c r="DW122" s="927"/>
      <c r="DX122" s="927"/>
      <c r="DY122" s="927"/>
      <c r="DZ122" s="928"/>
    </row>
    <row r="123" spans="1:130" s="230" customFormat="1" ht="26.25" customHeight="1" x14ac:dyDescent="0.2">
      <c r="A123" s="1057"/>
      <c r="B123" s="949"/>
      <c r="C123" s="922" t="s">
        <v>466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481</v>
      </c>
      <c r="AB123" s="959"/>
      <c r="AC123" s="959"/>
      <c r="AD123" s="959"/>
      <c r="AE123" s="960"/>
      <c r="AF123" s="961" t="s">
        <v>485</v>
      </c>
      <c r="AG123" s="959"/>
      <c r="AH123" s="959"/>
      <c r="AI123" s="959"/>
      <c r="AJ123" s="960"/>
      <c r="AK123" s="961" t="s">
        <v>482</v>
      </c>
      <c r="AL123" s="959"/>
      <c r="AM123" s="959"/>
      <c r="AN123" s="959"/>
      <c r="AO123" s="960"/>
      <c r="AP123" s="962" t="s">
        <v>482</v>
      </c>
      <c r="AQ123" s="963"/>
      <c r="AR123" s="963"/>
      <c r="AS123" s="963"/>
      <c r="AT123" s="964"/>
      <c r="AU123" s="997"/>
      <c r="AV123" s="998"/>
      <c r="AW123" s="998"/>
      <c r="AX123" s="998"/>
      <c r="AY123" s="998"/>
      <c r="AZ123" s="251" t="s">
        <v>190</v>
      </c>
      <c r="BA123" s="251"/>
      <c r="BB123" s="251"/>
      <c r="BC123" s="251"/>
      <c r="BD123" s="251"/>
      <c r="BE123" s="251"/>
      <c r="BF123" s="251"/>
      <c r="BG123" s="251"/>
      <c r="BH123" s="251"/>
      <c r="BI123" s="251"/>
      <c r="BJ123" s="251"/>
      <c r="BK123" s="251"/>
      <c r="BL123" s="251"/>
      <c r="BM123" s="251"/>
      <c r="BN123" s="251"/>
      <c r="BO123" s="977" t="s">
        <v>486</v>
      </c>
      <c r="BP123" s="1005"/>
      <c r="BQ123" s="1063">
        <v>11774364</v>
      </c>
      <c r="BR123" s="1064"/>
      <c r="BS123" s="1064"/>
      <c r="BT123" s="1064"/>
      <c r="BU123" s="1064"/>
      <c r="BV123" s="1064">
        <v>12329087</v>
      </c>
      <c r="BW123" s="1064"/>
      <c r="BX123" s="1064"/>
      <c r="BY123" s="1064"/>
      <c r="BZ123" s="1064"/>
      <c r="CA123" s="1064">
        <v>12519920</v>
      </c>
      <c r="CB123" s="1064"/>
      <c r="CC123" s="1064"/>
      <c r="CD123" s="1064"/>
      <c r="CE123" s="1064"/>
      <c r="CF123" s="1001"/>
      <c r="CG123" s="1002"/>
      <c r="CH123" s="1002"/>
      <c r="CI123" s="1002"/>
      <c r="CJ123" s="1003"/>
      <c r="CK123" s="1009"/>
      <c r="CL123" s="1010"/>
      <c r="CM123" s="1010"/>
      <c r="CN123" s="1010"/>
      <c r="CO123" s="1011"/>
      <c r="CP123" s="1019" t="s">
        <v>487</v>
      </c>
      <c r="CQ123" s="1020"/>
      <c r="CR123" s="1020"/>
      <c r="CS123" s="1020"/>
      <c r="CT123" s="1020"/>
      <c r="CU123" s="1020"/>
      <c r="CV123" s="1020"/>
      <c r="CW123" s="1020"/>
      <c r="CX123" s="1020"/>
      <c r="CY123" s="1020"/>
      <c r="CZ123" s="1020"/>
      <c r="DA123" s="1020"/>
      <c r="DB123" s="1020"/>
      <c r="DC123" s="1020"/>
      <c r="DD123" s="1020"/>
      <c r="DE123" s="1020"/>
      <c r="DF123" s="1021"/>
      <c r="DG123" s="958" t="s">
        <v>488</v>
      </c>
      <c r="DH123" s="959"/>
      <c r="DI123" s="959"/>
      <c r="DJ123" s="959"/>
      <c r="DK123" s="960"/>
      <c r="DL123" s="961" t="s">
        <v>489</v>
      </c>
      <c r="DM123" s="959"/>
      <c r="DN123" s="959"/>
      <c r="DO123" s="959"/>
      <c r="DP123" s="960"/>
      <c r="DQ123" s="961" t="s">
        <v>484</v>
      </c>
      <c r="DR123" s="959"/>
      <c r="DS123" s="959"/>
      <c r="DT123" s="959"/>
      <c r="DU123" s="960"/>
      <c r="DV123" s="962" t="s">
        <v>485</v>
      </c>
      <c r="DW123" s="963"/>
      <c r="DX123" s="963"/>
      <c r="DY123" s="963"/>
      <c r="DZ123" s="964"/>
    </row>
    <row r="124" spans="1:130" s="230" customFormat="1" ht="26.25" customHeight="1" thickBot="1" x14ac:dyDescent="0.25">
      <c r="A124" s="1057"/>
      <c r="B124" s="949"/>
      <c r="C124" s="922" t="s">
        <v>469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489</v>
      </c>
      <c r="AB124" s="959"/>
      <c r="AC124" s="959"/>
      <c r="AD124" s="959"/>
      <c r="AE124" s="960"/>
      <c r="AF124" s="961" t="s">
        <v>482</v>
      </c>
      <c r="AG124" s="959"/>
      <c r="AH124" s="959"/>
      <c r="AI124" s="959"/>
      <c r="AJ124" s="960"/>
      <c r="AK124" s="961" t="s">
        <v>489</v>
      </c>
      <c r="AL124" s="959"/>
      <c r="AM124" s="959"/>
      <c r="AN124" s="959"/>
      <c r="AO124" s="960"/>
      <c r="AP124" s="962" t="s">
        <v>483</v>
      </c>
      <c r="AQ124" s="963"/>
      <c r="AR124" s="963"/>
      <c r="AS124" s="963"/>
      <c r="AT124" s="964"/>
      <c r="AU124" s="1059" t="s">
        <v>490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13</v>
      </c>
      <c r="BR124" s="1027"/>
      <c r="BS124" s="1027"/>
      <c r="BT124" s="1027"/>
      <c r="BU124" s="1027"/>
      <c r="BV124" s="1027" t="s">
        <v>483</v>
      </c>
      <c r="BW124" s="1027"/>
      <c r="BX124" s="1027"/>
      <c r="BY124" s="1027"/>
      <c r="BZ124" s="1027"/>
      <c r="CA124" s="1027" t="s">
        <v>482</v>
      </c>
      <c r="CB124" s="1027"/>
      <c r="CC124" s="1027"/>
      <c r="CD124" s="1027"/>
      <c r="CE124" s="1027"/>
      <c r="CF124" s="1028"/>
      <c r="CG124" s="1029"/>
      <c r="CH124" s="1029"/>
      <c r="CI124" s="1029"/>
      <c r="CJ124" s="1030"/>
      <c r="CK124" s="1012"/>
      <c r="CL124" s="1012"/>
      <c r="CM124" s="1012"/>
      <c r="CN124" s="1012"/>
      <c r="CO124" s="1013"/>
      <c r="CP124" s="1019" t="s">
        <v>491</v>
      </c>
      <c r="CQ124" s="1020"/>
      <c r="CR124" s="1020"/>
      <c r="CS124" s="1020"/>
      <c r="CT124" s="1020"/>
      <c r="CU124" s="1020"/>
      <c r="CV124" s="1020"/>
      <c r="CW124" s="1020"/>
      <c r="CX124" s="1020"/>
      <c r="CY124" s="1020"/>
      <c r="CZ124" s="1020"/>
      <c r="DA124" s="1020"/>
      <c r="DB124" s="1020"/>
      <c r="DC124" s="1020"/>
      <c r="DD124" s="1020"/>
      <c r="DE124" s="1020"/>
      <c r="DF124" s="1021"/>
      <c r="DG124" s="1004" t="s">
        <v>488</v>
      </c>
      <c r="DH124" s="986"/>
      <c r="DI124" s="986"/>
      <c r="DJ124" s="986"/>
      <c r="DK124" s="987"/>
      <c r="DL124" s="985" t="s">
        <v>489</v>
      </c>
      <c r="DM124" s="986"/>
      <c r="DN124" s="986"/>
      <c r="DO124" s="986"/>
      <c r="DP124" s="987"/>
      <c r="DQ124" s="985" t="s">
        <v>488</v>
      </c>
      <c r="DR124" s="986"/>
      <c r="DS124" s="986"/>
      <c r="DT124" s="986"/>
      <c r="DU124" s="987"/>
      <c r="DV124" s="988" t="s">
        <v>489</v>
      </c>
      <c r="DW124" s="989"/>
      <c r="DX124" s="989"/>
      <c r="DY124" s="989"/>
      <c r="DZ124" s="990"/>
    </row>
    <row r="125" spans="1:130" s="230" customFormat="1" ht="26.25" customHeight="1" x14ac:dyDescent="0.2">
      <c r="A125" s="1057"/>
      <c r="B125" s="949"/>
      <c r="C125" s="922" t="s">
        <v>471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488</v>
      </c>
      <c r="AB125" s="959"/>
      <c r="AC125" s="959"/>
      <c r="AD125" s="959"/>
      <c r="AE125" s="960"/>
      <c r="AF125" s="961" t="s">
        <v>488</v>
      </c>
      <c r="AG125" s="959"/>
      <c r="AH125" s="959"/>
      <c r="AI125" s="959"/>
      <c r="AJ125" s="960"/>
      <c r="AK125" s="961" t="s">
        <v>488</v>
      </c>
      <c r="AL125" s="959"/>
      <c r="AM125" s="959"/>
      <c r="AN125" s="959"/>
      <c r="AO125" s="960"/>
      <c r="AP125" s="962" t="s">
        <v>489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492</v>
      </c>
      <c r="CL125" s="1007"/>
      <c r="CM125" s="1007"/>
      <c r="CN125" s="1007"/>
      <c r="CO125" s="1008"/>
      <c r="CP125" s="929" t="s">
        <v>493</v>
      </c>
      <c r="CQ125" s="897"/>
      <c r="CR125" s="897"/>
      <c r="CS125" s="897"/>
      <c r="CT125" s="897"/>
      <c r="CU125" s="897"/>
      <c r="CV125" s="897"/>
      <c r="CW125" s="897"/>
      <c r="CX125" s="897"/>
      <c r="CY125" s="897"/>
      <c r="CZ125" s="897"/>
      <c r="DA125" s="897"/>
      <c r="DB125" s="897"/>
      <c r="DC125" s="897"/>
      <c r="DD125" s="897"/>
      <c r="DE125" s="897"/>
      <c r="DF125" s="898"/>
      <c r="DG125" s="930" t="s">
        <v>488</v>
      </c>
      <c r="DH125" s="931"/>
      <c r="DI125" s="931"/>
      <c r="DJ125" s="931"/>
      <c r="DK125" s="931"/>
      <c r="DL125" s="931" t="s">
        <v>488</v>
      </c>
      <c r="DM125" s="931"/>
      <c r="DN125" s="931"/>
      <c r="DO125" s="931"/>
      <c r="DP125" s="931"/>
      <c r="DQ125" s="931" t="s">
        <v>488</v>
      </c>
      <c r="DR125" s="931"/>
      <c r="DS125" s="931"/>
      <c r="DT125" s="931"/>
      <c r="DU125" s="931"/>
      <c r="DV125" s="932" t="s">
        <v>484</v>
      </c>
      <c r="DW125" s="932"/>
      <c r="DX125" s="932"/>
      <c r="DY125" s="932"/>
      <c r="DZ125" s="933"/>
    </row>
    <row r="126" spans="1:130" s="230" customFormat="1" ht="26.25" customHeight="1" thickBot="1" x14ac:dyDescent="0.25">
      <c r="A126" s="1057"/>
      <c r="B126" s="949"/>
      <c r="C126" s="922" t="s">
        <v>473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488</v>
      </c>
      <c r="AB126" s="959"/>
      <c r="AC126" s="959"/>
      <c r="AD126" s="959"/>
      <c r="AE126" s="960"/>
      <c r="AF126" s="961" t="s">
        <v>488</v>
      </c>
      <c r="AG126" s="959"/>
      <c r="AH126" s="959"/>
      <c r="AI126" s="959"/>
      <c r="AJ126" s="960"/>
      <c r="AK126" s="961" t="s">
        <v>488</v>
      </c>
      <c r="AL126" s="959"/>
      <c r="AM126" s="959"/>
      <c r="AN126" s="959"/>
      <c r="AO126" s="960"/>
      <c r="AP126" s="962" t="s">
        <v>488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494</v>
      </c>
      <c r="CQ126" s="923"/>
      <c r="CR126" s="923"/>
      <c r="CS126" s="923"/>
      <c r="CT126" s="923"/>
      <c r="CU126" s="923"/>
      <c r="CV126" s="923"/>
      <c r="CW126" s="923"/>
      <c r="CX126" s="923"/>
      <c r="CY126" s="923"/>
      <c r="CZ126" s="923"/>
      <c r="DA126" s="923"/>
      <c r="DB126" s="923"/>
      <c r="DC126" s="923"/>
      <c r="DD126" s="923"/>
      <c r="DE126" s="923"/>
      <c r="DF126" s="924"/>
      <c r="DG126" s="925" t="s">
        <v>488</v>
      </c>
      <c r="DH126" s="926"/>
      <c r="DI126" s="926"/>
      <c r="DJ126" s="926"/>
      <c r="DK126" s="926"/>
      <c r="DL126" s="926" t="s">
        <v>488</v>
      </c>
      <c r="DM126" s="926"/>
      <c r="DN126" s="926"/>
      <c r="DO126" s="926"/>
      <c r="DP126" s="926"/>
      <c r="DQ126" s="926" t="s">
        <v>484</v>
      </c>
      <c r="DR126" s="926"/>
      <c r="DS126" s="926"/>
      <c r="DT126" s="926"/>
      <c r="DU126" s="926"/>
      <c r="DV126" s="927" t="s">
        <v>488</v>
      </c>
      <c r="DW126" s="927"/>
      <c r="DX126" s="927"/>
      <c r="DY126" s="927"/>
      <c r="DZ126" s="928"/>
    </row>
    <row r="127" spans="1:130" s="230" customFormat="1" ht="26.25" customHeight="1" x14ac:dyDescent="0.2">
      <c r="A127" s="1058"/>
      <c r="B127" s="951"/>
      <c r="C127" s="973" t="s">
        <v>495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9780</v>
      </c>
      <c r="AB127" s="959"/>
      <c r="AC127" s="959"/>
      <c r="AD127" s="959"/>
      <c r="AE127" s="960"/>
      <c r="AF127" s="961">
        <v>11153</v>
      </c>
      <c r="AG127" s="959"/>
      <c r="AH127" s="959"/>
      <c r="AI127" s="959"/>
      <c r="AJ127" s="960"/>
      <c r="AK127" s="961">
        <v>13029</v>
      </c>
      <c r="AL127" s="959"/>
      <c r="AM127" s="959"/>
      <c r="AN127" s="959"/>
      <c r="AO127" s="960"/>
      <c r="AP127" s="962">
        <v>0.3</v>
      </c>
      <c r="AQ127" s="963"/>
      <c r="AR127" s="963"/>
      <c r="AS127" s="963"/>
      <c r="AT127" s="964"/>
      <c r="AU127" s="232"/>
      <c r="AV127" s="232"/>
      <c r="AW127" s="232"/>
      <c r="AX127" s="1031" t="s">
        <v>496</v>
      </c>
      <c r="AY127" s="1032"/>
      <c r="AZ127" s="1032"/>
      <c r="BA127" s="1032"/>
      <c r="BB127" s="1032"/>
      <c r="BC127" s="1032"/>
      <c r="BD127" s="1032"/>
      <c r="BE127" s="1033"/>
      <c r="BF127" s="1034" t="s">
        <v>497</v>
      </c>
      <c r="BG127" s="1032"/>
      <c r="BH127" s="1032"/>
      <c r="BI127" s="1032"/>
      <c r="BJ127" s="1032"/>
      <c r="BK127" s="1032"/>
      <c r="BL127" s="1033"/>
      <c r="BM127" s="1034" t="s">
        <v>498</v>
      </c>
      <c r="BN127" s="1032"/>
      <c r="BO127" s="1032"/>
      <c r="BP127" s="1032"/>
      <c r="BQ127" s="1032"/>
      <c r="BR127" s="1032"/>
      <c r="BS127" s="1033"/>
      <c r="BT127" s="1034" t="s">
        <v>499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500</v>
      </c>
      <c r="CQ127" s="923"/>
      <c r="CR127" s="923"/>
      <c r="CS127" s="923"/>
      <c r="CT127" s="923"/>
      <c r="CU127" s="923"/>
      <c r="CV127" s="923"/>
      <c r="CW127" s="923"/>
      <c r="CX127" s="923"/>
      <c r="CY127" s="923"/>
      <c r="CZ127" s="923"/>
      <c r="DA127" s="923"/>
      <c r="DB127" s="923"/>
      <c r="DC127" s="923"/>
      <c r="DD127" s="923"/>
      <c r="DE127" s="923"/>
      <c r="DF127" s="924"/>
      <c r="DG127" s="925" t="s">
        <v>488</v>
      </c>
      <c r="DH127" s="926"/>
      <c r="DI127" s="926"/>
      <c r="DJ127" s="926"/>
      <c r="DK127" s="926"/>
      <c r="DL127" s="926" t="s">
        <v>488</v>
      </c>
      <c r="DM127" s="926"/>
      <c r="DN127" s="926"/>
      <c r="DO127" s="926"/>
      <c r="DP127" s="926"/>
      <c r="DQ127" s="926" t="s">
        <v>488</v>
      </c>
      <c r="DR127" s="926"/>
      <c r="DS127" s="926"/>
      <c r="DT127" s="926"/>
      <c r="DU127" s="926"/>
      <c r="DV127" s="927" t="s">
        <v>481</v>
      </c>
      <c r="DW127" s="927"/>
      <c r="DX127" s="927"/>
      <c r="DY127" s="927"/>
      <c r="DZ127" s="928"/>
    </row>
    <row r="128" spans="1:130" s="230" customFormat="1" ht="26.25" customHeight="1" thickBot="1" x14ac:dyDescent="0.25">
      <c r="A128" s="1041" t="s">
        <v>501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502</v>
      </c>
      <c r="X128" s="1043"/>
      <c r="Y128" s="1043"/>
      <c r="Z128" s="1044"/>
      <c r="AA128" s="1045">
        <v>68281</v>
      </c>
      <c r="AB128" s="1046"/>
      <c r="AC128" s="1046"/>
      <c r="AD128" s="1046"/>
      <c r="AE128" s="1047"/>
      <c r="AF128" s="1048">
        <v>69123</v>
      </c>
      <c r="AG128" s="1046"/>
      <c r="AH128" s="1046"/>
      <c r="AI128" s="1046"/>
      <c r="AJ128" s="1047"/>
      <c r="AK128" s="1048">
        <v>67078</v>
      </c>
      <c r="AL128" s="1046"/>
      <c r="AM128" s="1046"/>
      <c r="AN128" s="1046"/>
      <c r="AO128" s="1047"/>
      <c r="AP128" s="1049"/>
      <c r="AQ128" s="1050"/>
      <c r="AR128" s="1050"/>
      <c r="AS128" s="1050"/>
      <c r="AT128" s="1051"/>
      <c r="AU128" s="232"/>
      <c r="AV128" s="232"/>
      <c r="AW128" s="232"/>
      <c r="AX128" s="896" t="s">
        <v>503</v>
      </c>
      <c r="AY128" s="897"/>
      <c r="AZ128" s="897"/>
      <c r="BA128" s="897"/>
      <c r="BB128" s="897"/>
      <c r="BC128" s="897"/>
      <c r="BD128" s="897"/>
      <c r="BE128" s="898"/>
      <c r="BF128" s="1052" t="s">
        <v>488</v>
      </c>
      <c r="BG128" s="1053"/>
      <c r="BH128" s="1053"/>
      <c r="BI128" s="1053"/>
      <c r="BJ128" s="1053"/>
      <c r="BK128" s="1053"/>
      <c r="BL128" s="1054"/>
      <c r="BM128" s="1052">
        <v>14.65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504</v>
      </c>
      <c r="CQ128" s="726"/>
      <c r="CR128" s="726"/>
      <c r="CS128" s="726"/>
      <c r="CT128" s="726"/>
      <c r="CU128" s="726"/>
      <c r="CV128" s="726"/>
      <c r="CW128" s="726"/>
      <c r="CX128" s="726"/>
      <c r="CY128" s="726"/>
      <c r="CZ128" s="726"/>
      <c r="DA128" s="726"/>
      <c r="DB128" s="726"/>
      <c r="DC128" s="726"/>
      <c r="DD128" s="726"/>
      <c r="DE128" s="726"/>
      <c r="DF128" s="1036"/>
      <c r="DG128" s="1037" t="s">
        <v>482</v>
      </c>
      <c r="DH128" s="1038"/>
      <c r="DI128" s="1038"/>
      <c r="DJ128" s="1038"/>
      <c r="DK128" s="1038"/>
      <c r="DL128" s="1038" t="s">
        <v>482</v>
      </c>
      <c r="DM128" s="1038"/>
      <c r="DN128" s="1038"/>
      <c r="DO128" s="1038"/>
      <c r="DP128" s="1038"/>
      <c r="DQ128" s="1038" t="s">
        <v>482</v>
      </c>
      <c r="DR128" s="1038"/>
      <c r="DS128" s="1038"/>
      <c r="DT128" s="1038"/>
      <c r="DU128" s="1038"/>
      <c r="DV128" s="1039" t="s">
        <v>505</v>
      </c>
      <c r="DW128" s="1039"/>
      <c r="DX128" s="1039"/>
      <c r="DY128" s="1039"/>
      <c r="DZ128" s="1040"/>
    </row>
    <row r="129" spans="1:131" s="230"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506</v>
      </c>
      <c r="X129" s="1071"/>
      <c r="Y129" s="1071"/>
      <c r="Z129" s="1072"/>
      <c r="AA129" s="958">
        <v>5539769</v>
      </c>
      <c r="AB129" s="959"/>
      <c r="AC129" s="959"/>
      <c r="AD129" s="959"/>
      <c r="AE129" s="960"/>
      <c r="AF129" s="961">
        <v>5836602</v>
      </c>
      <c r="AG129" s="959"/>
      <c r="AH129" s="959"/>
      <c r="AI129" s="959"/>
      <c r="AJ129" s="960"/>
      <c r="AK129" s="961">
        <v>5588421</v>
      </c>
      <c r="AL129" s="959"/>
      <c r="AM129" s="959"/>
      <c r="AN129" s="959"/>
      <c r="AO129" s="960"/>
      <c r="AP129" s="1073"/>
      <c r="AQ129" s="1074"/>
      <c r="AR129" s="1074"/>
      <c r="AS129" s="1074"/>
      <c r="AT129" s="1075"/>
      <c r="AU129" s="233"/>
      <c r="AV129" s="233"/>
      <c r="AW129" s="233"/>
      <c r="AX129" s="1065" t="s">
        <v>507</v>
      </c>
      <c r="AY129" s="923"/>
      <c r="AZ129" s="923"/>
      <c r="BA129" s="923"/>
      <c r="BB129" s="923"/>
      <c r="BC129" s="923"/>
      <c r="BD129" s="923"/>
      <c r="BE129" s="924"/>
      <c r="BF129" s="1066" t="s">
        <v>488</v>
      </c>
      <c r="BG129" s="1067"/>
      <c r="BH129" s="1067"/>
      <c r="BI129" s="1067"/>
      <c r="BJ129" s="1067"/>
      <c r="BK129" s="1067"/>
      <c r="BL129" s="1068"/>
      <c r="BM129" s="1066">
        <v>19.649999999999999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509</v>
      </c>
      <c r="X130" s="1071"/>
      <c r="Y130" s="1071"/>
      <c r="Z130" s="1072"/>
      <c r="AA130" s="958">
        <v>764326</v>
      </c>
      <c r="AB130" s="959"/>
      <c r="AC130" s="959"/>
      <c r="AD130" s="959"/>
      <c r="AE130" s="960"/>
      <c r="AF130" s="961">
        <v>771130</v>
      </c>
      <c r="AG130" s="959"/>
      <c r="AH130" s="959"/>
      <c r="AI130" s="959"/>
      <c r="AJ130" s="960"/>
      <c r="AK130" s="961">
        <v>735697</v>
      </c>
      <c r="AL130" s="959"/>
      <c r="AM130" s="959"/>
      <c r="AN130" s="959"/>
      <c r="AO130" s="960"/>
      <c r="AP130" s="1073"/>
      <c r="AQ130" s="1074"/>
      <c r="AR130" s="1074"/>
      <c r="AS130" s="1074"/>
      <c r="AT130" s="1075"/>
      <c r="AU130" s="233"/>
      <c r="AV130" s="233"/>
      <c r="AW130" s="233"/>
      <c r="AX130" s="1065" t="s">
        <v>510</v>
      </c>
      <c r="AY130" s="923"/>
      <c r="AZ130" s="923"/>
      <c r="BA130" s="923"/>
      <c r="BB130" s="923"/>
      <c r="BC130" s="923"/>
      <c r="BD130" s="923"/>
      <c r="BE130" s="924"/>
      <c r="BF130" s="1101">
        <v>8.6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511</v>
      </c>
      <c r="X131" s="1108"/>
      <c r="Y131" s="1108"/>
      <c r="Z131" s="1109"/>
      <c r="AA131" s="1004">
        <v>4775443</v>
      </c>
      <c r="AB131" s="986"/>
      <c r="AC131" s="986"/>
      <c r="AD131" s="986"/>
      <c r="AE131" s="987"/>
      <c r="AF131" s="985">
        <v>5065472</v>
      </c>
      <c r="AG131" s="986"/>
      <c r="AH131" s="986"/>
      <c r="AI131" s="986"/>
      <c r="AJ131" s="987"/>
      <c r="AK131" s="985">
        <v>4852724</v>
      </c>
      <c r="AL131" s="986"/>
      <c r="AM131" s="986"/>
      <c r="AN131" s="986"/>
      <c r="AO131" s="987"/>
      <c r="AP131" s="1110"/>
      <c r="AQ131" s="1111"/>
      <c r="AR131" s="1111"/>
      <c r="AS131" s="1111"/>
      <c r="AT131" s="1112"/>
      <c r="AU131" s="233"/>
      <c r="AV131" s="233"/>
      <c r="AW131" s="233"/>
      <c r="AX131" s="1083" t="s">
        <v>512</v>
      </c>
      <c r="AY131" s="726"/>
      <c r="AZ131" s="726"/>
      <c r="BA131" s="726"/>
      <c r="BB131" s="726"/>
      <c r="BC131" s="726"/>
      <c r="BD131" s="726"/>
      <c r="BE131" s="1036"/>
      <c r="BF131" s="1084" t="s">
        <v>513</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515</v>
      </c>
      <c r="W132" s="1094"/>
      <c r="X132" s="1094"/>
      <c r="Y132" s="1094"/>
      <c r="Z132" s="1095"/>
      <c r="AA132" s="1096">
        <v>8.0032784390000007</v>
      </c>
      <c r="AB132" s="1097"/>
      <c r="AC132" s="1097"/>
      <c r="AD132" s="1097"/>
      <c r="AE132" s="1098"/>
      <c r="AF132" s="1099">
        <v>8.8449802900000005</v>
      </c>
      <c r="AG132" s="1097"/>
      <c r="AH132" s="1097"/>
      <c r="AI132" s="1097"/>
      <c r="AJ132" s="1098"/>
      <c r="AK132" s="1099">
        <v>9.1138090690000002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516</v>
      </c>
      <c r="W133" s="1077"/>
      <c r="X133" s="1077"/>
      <c r="Y133" s="1077"/>
      <c r="Z133" s="1078"/>
      <c r="AA133" s="1079">
        <v>8.1</v>
      </c>
      <c r="AB133" s="1080"/>
      <c r="AC133" s="1080"/>
      <c r="AD133" s="1080"/>
      <c r="AE133" s="1081"/>
      <c r="AF133" s="1079">
        <v>8.3000000000000007</v>
      </c>
      <c r="AG133" s="1080"/>
      <c r="AH133" s="1080"/>
      <c r="AI133" s="1080"/>
      <c r="AJ133" s="1081"/>
      <c r="AK133" s="1079">
        <v>8.6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K+XHnYLAVptH9OAB+lF0ptrFoXEfmTAWLe5AmeMAzyCD2/+om2ytbtKdP+iAjxBbMc8VIjikt35nsYyPKp5jg==" saltValue="Xsctu8DdTJpDMTOQXFzi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66D3A-FC39-49BE-B129-103F944B016B}">
  <sheetPr>
    <pageSetUpPr fitToPage="1"/>
  </sheetPr>
  <dimension ref="A1:DQ105"/>
  <sheetViews>
    <sheetView showGridLines="0" view="pageBreakPreview" zoomScale="40" zoomScaleNormal="85" zoomScaleSheetLayoutView="4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Dslv/GxjGVCdRCb8e7janiOuA2r0mlz2VO0vxJI+zmnmrPW3zYYrZjORLBybv2J7+SccFU3oMgP1BFcE8GYI0g==" saltValue="RNo07Pj0yzEmlNhk0fQie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 zoomScale="50" zoomScaleNormal="5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C4sMao5AHnQMsY9MhGTKY6xcZsfYiAQWy8c2u/saLOmFmQCuDOcjWdkztQ5TmLrW78nttjP14lbrk/+eU3mtfw==" saltValue="7nATg4witLoSeCTYVAut0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520</v>
      </c>
      <c r="AP7" s="272"/>
      <c r="AQ7" s="273" t="s">
        <v>521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522</v>
      </c>
      <c r="AQ8" s="279" t="s">
        <v>523</v>
      </c>
      <c r="AR8" s="280" t="s">
        <v>524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525</v>
      </c>
      <c r="AL9" s="1117"/>
      <c r="AM9" s="1117"/>
      <c r="AN9" s="1118"/>
      <c r="AO9" s="281">
        <v>1604652</v>
      </c>
      <c r="AP9" s="281">
        <v>152722</v>
      </c>
      <c r="AQ9" s="282">
        <v>121814</v>
      </c>
      <c r="AR9" s="283">
        <v>25.4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526</v>
      </c>
      <c r="AL10" s="1117"/>
      <c r="AM10" s="1117"/>
      <c r="AN10" s="1118"/>
      <c r="AO10" s="284">
        <v>22145</v>
      </c>
      <c r="AP10" s="284">
        <v>2108</v>
      </c>
      <c r="AQ10" s="285">
        <v>18777</v>
      </c>
      <c r="AR10" s="286">
        <v>-88.8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527</v>
      </c>
      <c r="AL11" s="1117"/>
      <c r="AM11" s="1117"/>
      <c r="AN11" s="1118"/>
      <c r="AO11" s="284">
        <v>600</v>
      </c>
      <c r="AP11" s="284">
        <v>57</v>
      </c>
      <c r="AQ11" s="285">
        <v>3489</v>
      </c>
      <c r="AR11" s="286">
        <v>-98.4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528</v>
      </c>
      <c r="AL12" s="1117"/>
      <c r="AM12" s="1117"/>
      <c r="AN12" s="1118"/>
      <c r="AO12" s="284" t="s">
        <v>529</v>
      </c>
      <c r="AP12" s="284" t="s">
        <v>529</v>
      </c>
      <c r="AQ12" s="285" t="s">
        <v>529</v>
      </c>
      <c r="AR12" s="286" t="s">
        <v>529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530</v>
      </c>
      <c r="AL13" s="1117"/>
      <c r="AM13" s="1117"/>
      <c r="AN13" s="1118"/>
      <c r="AO13" s="284">
        <v>26951</v>
      </c>
      <c r="AP13" s="284">
        <v>2565</v>
      </c>
      <c r="AQ13" s="285">
        <v>6796</v>
      </c>
      <c r="AR13" s="286">
        <v>-62.3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531</v>
      </c>
      <c r="AL14" s="1117"/>
      <c r="AM14" s="1117"/>
      <c r="AN14" s="1118"/>
      <c r="AO14" s="284" t="s">
        <v>529</v>
      </c>
      <c r="AP14" s="284" t="s">
        <v>529</v>
      </c>
      <c r="AQ14" s="285">
        <v>2572</v>
      </c>
      <c r="AR14" s="286" t="s">
        <v>529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532</v>
      </c>
      <c r="AL15" s="1120"/>
      <c r="AM15" s="1120"/>
      <c r="AN15" s="1121"/>
      <c r="AO15" s="284">
        <v>-115994</v>
      </c>
      <c r="AP15" s="284">
        <v>-11040</v>
      </c>
      <c r="AQ15" s="285">
        <v>-9119</v>
      </c>
      <c r="AR15" s="286">
        <v>21.1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190</v>
      </c>
      <c r="AL16" s="1120"/>
      <c r="AM16" s="1120"/>
      <c r="AN16" s="1121"/>
      <c r="AO16" s="284">
        <v>1538354</v>
      </c>
      <c r="AP16" s="284">
        <v>146412</v>
      </c>
      <c r="AQ16" s="285">
        <v>144330</v>
      </c>
      <c r="AR16" s="286">
        <v>1.4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534</v>
      </c>
      <c r="AP20" s="293" t="s">
        <v>535</v>
      </c>
      <c r="AQ20" s="294" t="s">
        <v>536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537</v>
      </c>
      <c r="AL21" s="1123"/>
      <c r="AM21" s="1123"/>
      <c r="AN21" s="1124"/>
      <c r="AO21" s="297">
        <v>18.84</v>
      </c>
      <c r="AP21" s="298">
        <v>12.76</v>
      </c>
      <c r="AQ21" s="299">
        <v>6.08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538</v>
      </c>
      <c r="AL22" s="1123"/>
      <c r="AM22" s="1123"/>
      <c r="AN22" s="1124"/>
      <c r="AO22" s="302">
        <v>94.6</v>
      </c>
      <c r="AP22" s="303">
        <v>95.6</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539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540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520</v>
      </c>
      <c r="AP30" s="272"/>
      <c r="AQ30" s="273" t="s">
        <v>521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522</v>
      </c>
      <c r="AQ31" s="279" t="s">
        <v>523</v>
      </c>
      <c r="AR31" s="280" t="s">
        <v>524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542</v>
      </c>
      <c r="AL32" s="1131"/>
      <c r="AM32" s="1131"/>
      <c r="AN32" s="1132"/>
      <c r="AO32" s="312">
        <v>989363</v>
      </c>
      <c r="AP32" s="312">
        <v>94162</v>
      </c>
      <c r="AQ32" s="313">
        <v>83451</v>
      </c>
      <c r="AR32" s="314">
        <v>12.8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543</v>
      </c>
      <c r="AL33" s="1131"/>
      <c r="AM33" s="1131"/>
      <c r="AN33" s="1132"/>
      <c r="AO33" s="312" t="s">
        <v>529</v>
      </c>
      <c r="AP33" s="312" t="s">
        <v>529</v>
      </c>
      <c r="AQ33" s="313" t="s">
        <v>529</v>
      </c>
      <c r="AR33" s="314" t="s">
        <v>529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544</v>
      </c>
      <c r="AL34" s="1131"/>
      <c r="AM34" s="1131"/>
      <c r="AN34" s="1132"/>
      <c r="AO34" s="312" t="s">
        <v>529</v>
      </c>
      <c r="AP34" s="312" t="s">
        <v>529</v>
      </c>
      <c r="AQ34" s="313" t="s">
        <v>529</v>
      </c>
      <c r="AR34" s="314" t="s">
        <v>529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545</v>
      </c>
      <c r="AL35" s="1131"/>
      <c r="AM35" s="1131"/>
      <c r="AN35" s="1132"/>
      <c r="AO35" s="312">
        <v>223958</v>
      </c>
      <c r="AP35" s="312">
        <v>21315</v>
      </c>
      <c r="AQ35" s="313">
        <v>28003</v>
      </c>
      <c r="AR35" s="314">
        <v>-23.9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546</v>
      </c>
      <c r="AL36" s="1131"/>
      <c r="AM36" s="1131"/>
      <c r="AN36" s="1132"/>
      <c r="AO36" s="312">
        <v>16425</v>
      </c>
      <c r="AP36" s="312">
        <v>1563</v>
      </c>
      <c r="AQ36" s="313">
        <v>3357</v>
      </c>
      <c r="AR36" s="314">
        <v>-53.4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547</v>
      </c>
      <c r="AL37" s="1131"/>
      <c r="AM37" s="1131"/>
      <c r="AN37" s="1132"/>
      <c r="AO37" s="312">
        <v>15297</v>
      </c>
      <c r="AP37" s="312">
        <v>1456</v>
      </c>
      <c r="AQ37" s="313">
        <v>824</v>
      </c>
      <c r="AR37" s="314">
        <v>76.7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548</v>
      </c>
      <c r="AL38" s="1134"/>
      <c r="AM38" s="1134"/>
      <c r="AN38" s="1135"/>
      <c r="AO38" s="315" t="s">
        <v>529</v>
      </c>
      <c r="AP38" s="315" t="s">
        <v>529</v>
      </c>
      <c r="AQ38" s="316">
        <v>11</v>
      </c>
      <c r="AR38" s="304" t="s">
        <v>529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549</v>
      </c>
      <c r="AL39" s="1134"/>
      <c r="AM39" s="1134"/>
      <c r="AN39" s="1135"/>
      <c r="AO39" s="312">
        <v>-67078</v>
      </c>
      <c r="AP39" s="312">
        <v>-6384</v>
      </c>
      <c r="AQ39" s="313">
        <v>-3327</v>
      </c>
      <c r="AR39" s="314">
        <v>91.9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550</v>
      </c>
      <c r="AL40" s="1131"/>
      <c r="AM40" s="1131"/>
      <c r="AN40" s="1132"/>
      <c r="AO40" s="312">
        <v>-735697</v>
      </c>
      <c r="AP40" s="312">
        <v>-70020</v>
      </c>
      <c r="AQ40" s="313">
        <v>-75351</v>
      </c>
      <c r="AR40" s="314">
        <v>-7.1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302</v>
      </c>
      <c r="AL41" s="1137"/>
      <c r="AM41" s="1137"/>
      <c r="AN41" s="1138"/>
      <c r="AO41" s="312">
        <v>442268</v>
      </c>
      <c r="AP41" s="312">
        <v>42093</v>
      </c>
      <c r="AQ41" s="313">
        <v>36968</v>
      </c>
      <c r="AR41" s="314">
        <v>13.9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520</v>
      </c>
      <c r="AN49" s="1127" t="s">
        <v>554</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555</v>
      </c>
      <c r="AO50" s="329" t="s">
        <v>556</v>
      </c>
      <c r="AP50" s="330" t="s">
        <v>557</v>
      </c>
      <c r="AQ50" s="331" t="s">
        <v>558</v>
      </c>
      <c r="AR50" s="332" t="s">
        <v>559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560</v>
      </c>
      <c r="AL51" s="325"/>
      <c r="AM51" s="333">
        <v>529457</v>
      </c>
      <c r="AN51" s="334">
        <v>45916</v>
      </c>
      <c r="AO51" s="335">
        <v>-28</v>
      </c>
      <c r="AP51" s="336">
        <v>115050</v>
      </c>
      <c r="AQ51" s="337">
        <v>1</v>
      </c>
      <c r="AR51" s="338">
        <v>-29</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561</v>
      </c>
      <c r="AM52" s="341">
        <v>369920</v>
      </c>
      <c r="AN52" s="342">
        <v>32080</v>
      </c>
      <c r="AO52" s="343">
        <v>-34.5</v>
      </c>
      <c r="AP52" s="344">
        <v>53792</v>
      </c>
      <c r="AQ52" s="345">
        <v>1.2</v>
      </c>
      <c r="AR52" s="346">
        <v>-35.700000000000003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562</v>
      </c>
      <c r="AL53" s="325"/>
      <c r="AM53" s="333">
        <v>1160088</v>
      </c>
      <c r="AN53" s="334">
        <v>103626</v>
      </c>
      <c r="AO53" s="335">
        <v>125.7</v>
      </c>
      <c r="AP53" s="336">
        <v>118252</v>
      </c>
      <c r="AQ53" s="337">
        <v>2.8</v>
      </c>
      <c r="AR53" s="338">
        <v>122.9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561</v>
      </c>
      <c r="AM54" s="341">
        <v>894743</v>
      </c>
      <c r="AN54" s="342">
        <v>79923</v>
      </c>
      <c r="AO54" s="343">
        <v>149.1</v>
      </c>
      <c r="AP54" s="344">
        <v>49994</v>
      </c>
      <c r="AQ54" s="345">
        <v>-7.1</v>
      </c>
      <c r="AR54" s="346">
        <v>156.19999999999999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563</v>
      </c>
      <c r="AL55" s="325"/>
      <c r="AM55" s="333">
        <v>1251835</v>
      </c>
      <c r="AN55" s="334">
        <v>114574</v>
      </c>
      <c r="AO55" s="335">
        <v>10.6</v>
      </c>
      <c r="AP55" s="336">
        <v>120302</v>
      </c>
      <c r="AQ55" s="337">
        <v>1.7</v>
      </c>
      <c r="AR55" s="338">
        <v>8.9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561</v>
      </c>
      <c r="AM56" s="341">
        <v>573189</v>
      </c>
      <c r="AN56" s="342">
        <v>52461</v>
      </c>
      <c r="AO56" s="343">
        <v>-34.4</v>
      </c>
      <c r="AP56" s="344">
        <v>59328</v>
      </c>
      <c r="AQ56" s="345">
        <v>18.7</v>
      </c>
      <c r="AR56" s="346">
        <v>-53.1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564</v>
      </c>
      <c r="AL57" s="325"/>
      <c r="AM57" s="333">
        <v>1186346</v>
      </c>
      <c r="AN57" s="334">
        <v>111081</v>
      </c>
      <c r="AO57" s="335">
        <v>-3</v>
      </c>
      <c r="AP57" s="336">
        <v>114841</v>
      </c>
      <c r="AQ57" s="337">
        <v>-4.5</v>
      </c>
      <c r="AR57" s="338">
        <v>1.5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561</v>
      </c>
      <c r="AM58" s="341">
        <v>686609</v>
      </c>
      <c r="AN58" s="342">
        <v>64289</v>
      </c>
      <c r="AO58" s="343">
        <v>22.5</v>
      </c>
      <c r="AP58" s="344">
        <v>51589</v>
      </c>
      <c r="AQ58" s="345">
        <v>-13</v>
      </c>
      <c r="AR58" s="346">
        <v>35.5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565</v>
      </c>
      <c r="AL59" s="325"/>
      <c r="AM59" s="333">
        <v>791543</v>
      </c>
      <c r="AN59" s="334">
        <v>75335</v>
      </c>
      <c r="AO59" s="335">
        <v>-32.200000000000003</v>
      </c>
      <c r="AP59" s="336">
        <v>124145</v>
      </c>
      <c r="AQ59" s="337">
        <v>8.1</v>
      </c>
      <c r="AR59" s="338">
        <v>-40.299999999999997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561</v>
      </c>
      <c r="AM60" s="341">
        <v>620426</v>
      </c>
      <c r="AN60" s="342">
        <v>59049</v>
      </c>
      <c r="AO60" s="343">
        <v>-8.1999999999999993</v>
      </c>
      <c r="AP60" s="344">
        <v>54761</v>
      </c>
      <c r="AQ60" s="345">
        <v>6.1</v>
      </c>
      <c r="AR60" s="346">
        <v>-14.3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566</v>
      </c>
      <c r="AL61" s="347"/>
      <c r="AM61" s="348">
        <v>983854</v>
      </c>
      <c r="AN61" s="349">
        <v>90106</v>
      </c>
      <c r="AO61" s="350">
        <v>14.6</v>
      </c>
      <c r="AP61" s="351">
        <v>118518</v>
      </c>
      <c r="AQ61" s="352">
        <v>1.8</v>
      </c>
      <c r="AR61" s="338">
        <v>12.8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561</v>
      </c>
      <c r="AM62" s="341">
        <v>628977</v>
      </c>
      <c r="AN62" s="342">
        <v>57560</v>
      </c>
      <c r="AO62" s="343">
        <v>18.899999999999999</v>
      </c>
      <c r="AP62" s="344">
        <v>53893</v>
      </c>
      <c r="AQ62" s="345">
        <v>1.2</v>
      </c>
      <c r="AR62" s="346">
        <v>17.7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qThVha3xAiuufXs/ZH00nGLfUce3/QepgzFCk1LuZlXtB3vxlU/72SArZtJZHPWsneYquYE3/s1uSuqRcsS/Jw==" saltValue="zerzh2MYpAChMOE+MbO0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70" zoomScaleNormal="70" zoomScaleSheetLayoutView="55" workbookViewId="0">
      <selection activeCell="AF102" sqref="AF102"/>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568</v>
      </c>
    </row>
    <row r="121" spans="125:125" ht="13.5" hidden="1" customHeight="1" x14ac:dyDescent="0.2">
      <c r="DU121" s="259"/>
    </row>
  </sheetData>
  <sheetProtection algorithmName="SHA-512" hashValue="vF6P8oUgPoU5F1rF7SJhI5aLNXryAWT3+Wf/1rkPbn14zJ8jKruXgrJflb2fq2x2kB0cgwEwWaIpD6yvIrE5KQ==" saltValue="eqO96swmcARlhDO9qrTm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90" zoomScaleNormal="9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569</v>
      </c>
    </row>
  </sheetData>
  <sheetProtection algorithmName="SHA-512" hashValue="m3rrg1l/tVxj3l6olJqSZhB4ibnq2t0r30VcRGYg6skZmvc1ihH12aZdNf1WAzvVpk4DLaz5XDuUi3b+0NZZQg==" saltValue="7QpC4g+6idl9GR5Ecel1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1" zoomScale="80" zoomScaleNormal="8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139" t="s">
        <v>3</v>
      </c>
      <c r="D47" s="1139"/>
      <c r="E47" s="1140"/>
      <c r="F47" s="11">
        <v>47.06</v>
      </c>
      <c r="G47" s="12">
        <v>46.53</v>
      </c>
      <c r="H47" s="12">
        <v>37.74</v>
      </c>
      <c r="I47" s="12">
        <v>40.42</v>
      </c>
      <c r="J47" s="13">
        <v>48.1</v>
      </c>
    </row>
    <row r="48" spans="2:10" ht="57.75" customHeight="1" x14ac:dyDescent="0.2">
      <c r="B48" s="14"/>
      <c r="C48" s="1141" t="s">
        <v>4</v>
      </c>
      <c r="D48" s="1141"/>
      <c r="E48" s="1142"/>
      <c r="F48" s="15">
        <v>5.34</v>
      </c>
      <c r="G48" s="16">
        <v>7.16</v>
      </c>
      <c r="H48" s="16">
        <v>9.32</v>
      </c>
      <c r="I48" s="16">
        <v>12.87</v>
      </c>
      <c r="J48" s="17">
        <v>6.69</v>
      </c>
    </row>
    <row r="49" spans="2:10" ht="57.75" customHeight="1" thickBot="1" x14ac:dyDescent="0.25">
      <c r="B49" s="18"/>
      <c r="C49" s="1143" t="s">
        <v>5</v>
      </c>
      <c r="D49" s="1143"/>
      <c r="E49" s="1144"/>
      <c r="F49" s="19" t="s">
        <v>575</v>
      </c>
      <c r="G49" s="20">
        <v>0.71</v>
      </c>
      <c r="H49" s="20" t="s">
        <v>576</v>
      </c>
      <c r="I49" s="20">
        <v>8.6199999999999992</v>
      </c>
      <c r="J49" s="21" t="s">
        <v>577</v>
      </c>
    </row>
    <row r="50" spans="2:10" ht="13" x14ac:dyDescent="0.2"/>
  </sheetData>
  <sheetProtection algorithmName="SHA-512" hashValue="L8d5Lvbwe9NMULG+anuLQeY/fUsH+ZfnDelMxfIDLz3rH3GKODCnBDZ1B8yvKFtGMxV/wEVBUbF+0v2x4F4hVw==" saltValue="8ZczU4HtcLXAXjAh/MDH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2024-09-18T13:16:48Z</cp:lastPrinted>
  <dcterms:created xsi:type="dcterms:W3CDTF">2024-02-05T02:50:32Z</dcterms:created>
  <dcterms:modified xsi:type="dcterms:W3CDTF">2024-09-18T13:22:10Z</dcterms:modified>
  <cp:category/>
</cp:coreProperties>
</file>