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C002】庶務_財政調査\★財政一般調査\令和０６年度\★公営企業関係★\070203〆【岡山県市町村課23(月)〆】公営企業に係る経営比較分析表（令和５年度決算）の分析等について（依頼）\②回答\"/>
    </mc:Choice>
  </mc:AlternateContent>
  <xr:revisionPtr revIDLastSave="0" documentId="13_ncr:1_{37942E3F-ADAD-4575-A9E8-88108620E008}" xr6:coauthVersionLast="47" xr6:coauthVersionMax="47" xr10:uidLastSave="{00000000-0000-0000-0000-000000000000}"/>
  <workbookProtection workbookAlgorithmName="SHA-512" workbookHashValue="fDIdu+KpBn0lgZ2Vrbq3nLNABdtkH55bNbXrukFrgtJ3JpKKnStdxzmT1kEpCmATG5npPwqBmh1E5pfb2DObIA==" workbookSaltValue="RKxZrXcEDb8D1Ed+rk4TKg=="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<sst xmlns="http://schemas.openxmlformats.org/spreadsheetml/2006/main" count="253" uniqueCount="117">
  <si>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</si>
  <si>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</si>
  <si>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</si>
  <si>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</si>
  <si>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</si>
  <si>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</si>
  <si>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</si>
  <si>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</si>
  <si>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</si>
  <si>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</si>
  <si>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</si>
  <si>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</si>
  <si>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</si>
  <si>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</si>
  <si>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</si>
  <si>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</si>
  <si>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</si>
  <si>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</si>
  <si>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</si>
  <si>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</si>
  <si>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</si>
  <si>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</si>
  <si>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</si>
  <si>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</si>
  <si>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</si>
  <si>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</si>
  <si>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</si>
  <si>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</si>
  <si>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</si>
  <si>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</si>
  <si>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</si>
  <si>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</si>
  <si>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</si>
  <si>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</si>
  <si>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</si>
  <si>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</si>
  <si>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</si>
  <si>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</si>
  <si>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</si>
  <si>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</si>
  <si>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</si>
  <si>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</si>
  <si>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</si>
  <si>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</si>
  <si>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</si>
  <si>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</si>
  <si>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</si>
  <si>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</si>
  <si>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</si>
  <si>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</si>
  <si>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</si>
  <si>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</si>
  <si>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</si>
  <si>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</si>
  <si>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</si>
  <si>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</si>
  <si>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</si>
  <si>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</si>
  <si>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</si>
  <si>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</si>
  <si>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</si>
  <si>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</si>
  <si>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</si>
  <si>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</si>
  <si>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</si>
  <si>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</si>
  <si>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</si>
  <si>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</si>
  <si>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</si>
  <si>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</si>
  <si>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</si>
  <si>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</si>
  <si>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</si>
  <si>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</si>
  <si>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</si>
  <si>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</si>
  <si>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</si>
  <si>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</si>
  <si>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</si>
  <si>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</si>
  <si>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</si>
  <si>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</si>
  <si>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</si>
  <si>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</si>
  <si>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</si>
  <si>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</si>
  <si>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</si>
  <si>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</si>
  <si>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</si>
  <si>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</si>
  <si>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</si>
  <si>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</si>
  <si>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</si>
  <si>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</si>
  <si>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</si>
  <si>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</si>
  <si>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吉備中央町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</si>
  <si>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</si>
  <si>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</si>
  <si>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</si>
  <si>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</si>
  <si>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</si>
  <si>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</si>
  <si>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</si>
  <si>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</si>
  <si>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</si>
  <si>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</si>
  <si>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</si>
  <si>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</si>
  <si>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</si>
  <si>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</si>
  <si>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</si>
  <si>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</si>
  <si>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</si>
  <si>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供用開始が最も古い地区で平成１２年度からで比較的新しいが①有形固定資産減価償却率が年度を追うごとに上昇していることから、有形固定資産が老朽化していることが示されている。②③についても数値は上がっていないが、老朽化は確実に進んでいる。</t>
    <rPh sb="8" eb="9">
      <t>フル</t>
    </rPh>
    <rPh sb="22" eb="25">
      <t>ヒカクテキ</t>
    </rPh>
    <rPh sb="25" eb="26">
      <t>アタラ</t>
    </rPh>
    <rPh sb="92" eb="94">
      <t>スウチ</t>
    </rPh>
    <rPh sb="95" eb="96">
      <t>ア</t>
    </rPh>
    <rPh sb="104" eb="107">
      <t>ロウキュウカ</t>
    </rPh>
    <rPh sb="108" eb="110">
      <t>カクジツ</t>
    </rPh>
    <rPh sb="111" eb="112">
      <t>スス</t>
    </rPh>
    <phoneticPr fontId="4"/>
  </si>
  <si>
    <t>計画的かつ合理的な経営を行い、安定的な事業運営を今後も持続させることを目的とした「下水道事業経営戦略」を策定しており、今後は計画と実績を比較を行い、経費回収率・汚水処理原価が適切な数値となるよう、使用料の見直し、維持管理費用の削減、施設利用率の向上に努め、「吉備中央町地域防災計画」に基づく施設の耐震化等にも取り組む必要がある。</t>
    <rPh sb="129" eb="134">
      <t>キビチュウオウチョウ</t>
    </rPh>
    <rPh sb="134" eb="136">
      <t>チイキ</t>
    </rPh>
    <rPh sb="136" eb="138">
      <t>ボウサイ</t>
    </rPh>
    <rPh sb="138" eb="140">
      <t>ケイカク</t>
    </rPh>
    <rPh sb="142" eb="143">
      <t>モト</t>
    </rPh>
    <rPh sb="145" eb="147">
      <t>シセツ</t>
    </rPh>
    <rPh sb="148" eb="151">
      <t>タイシンカ</t>
    </rPh>
    <rPh sb="151" eb="152">
      <t>トウ</t>
    </rPh>
    <rPh sb="154" eb="155">
      <t>ト</t>
    </rPh>
    <rPh sb="156" eb="157">
      <t>ク</t>
    </rPh>
    <rPh sb="158" eb="160">
      <t>ヒツヨウ</t>
    </rPh>
    <phoneticPr fontId="4"/>
  </si>
  <si>
    <r>
      <t>・本事業は令和２年度から地方公営企業法を適用しており、令和元年度が打切り決算となったことから①経常収支比率が100%を超える要因となっていたが、令和５年度には初めて100％を下回った。②累積欠損金比率においても、令和５年度には0.30%に上昇</t>
    </r>
    <r>
      <rPr>
        <sz val="11"/>
        <color rgb="FFFF0000"/>
        <rFont val="ＭＳ ゴシック"/>
        <family val="3"/>
        <charset val="128"/>
      </rPr>
      <t>している</t>
    </r>
    <r>
      <rPr>
        <sz val="11"/>
        <color theme="1"/>
        <rFont val="ＭＳ ゴシック"/>
        <family val="3"/>
        <charset val="128"/>
      </rPr>
      <t>。③流動比率は平均値を上回っているが、</t>
    </r>
    <r>
      <rPr>
        <sz val="11"/>
        <color rgb="FFFF0000"/>
        <rFont val="ＭＳ ゴシック"/>
        <family val="3"/>
        <charset val="128"/>
      </rPr>
      <t>前年度に比べ平均値との差は小さくなっている。</t>
    </r>
    <r>
      <rPr>
        <sz val="11"/>
        <color theme="1"/>
        <rFont val="ＭＳ ゴシック"/>
        <family val="3"/>
        <charset val="128"/>
      </rPr>
      <t>⑤経費回収率は令和2年度から令和5年度にかけて一貫して上昇している。⑥汚水処理原価は年度によって変動が見られるが、全体としては減少傾向にある。⑦施設利用率が40%を下回っていることは、施設の稼働率が低く、投資対効果が不十分である可能性がある。⑧水洗化率の令和5年度の低下は、対象地域の人口減少によるものと考えられる。</t>
    </r>
    <rPh sb="144" eb="147">
      <t>ゼンネンド</t>
    </rPh>
    <rPh sb="148" eb="149">
      <t>クラ</t>
    </rPh>
    <rPh sb="150" eb="153">
      <t>ヘイキンチ</t>
    </rPh>
    <rPh sb="155" eb="156">
      <t>サ</t>
    </rPh>
    <rPh sb="157" eb="158">
      <t>チイ</t>
    </rPh>
    <rPh sb="303" eb="305">
      <t>タイショウ</t>
    </rPh>
    <rPh sb="305" eb="307">
      <t>チイキ</t>
    </rPh>
    <rPh sb="308" eb="310">
      <t>ジンコウ</t>
    </rPh>
    <rPh sb="310" eb="312">
      <t>ゲンショウ</t>
    </rPh>
    <rPh sb="318" eb="3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</si>
</sst>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0F-4029-BDDE-3F4B9B606E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170F-4029-BDDE-3F4B9B606E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40.93</c:v>
                </c:pt>
                <c:pt idx="2">
                  <c:v>39.21</c:v>
                </c:pt>
                <c:pt idx="3">
                  <c:v>37.82</c:v>
                </c:pt>
                <c:pt idx="4">
                  <c:v>37.82</c:v>
                </c:pt>
              </c:numCache>
            </c:numRef>
          </c:val>
          <c:extLst>
            <c:ext xmlns:c16="http://schemas.microsoft.com/office/drawing/2014/chart" uri="{C3380CC4-5D6E-409C-BE32-E72D297353CC}">
              <c16:uniqueId val="{00000000-C874-41A7-81A9-111D208EF4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874-41A7-81A9-111D208EF4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78.53</c:v>
                </c:pt>
                <c:pt idx="2">
                  <c:v>81.28</c:v>
                </c:pt>
                <c:pt idx="3">
                  <c:v>81.53</c:v>
                </c:pt>
                <c:pt idx="4">
                  <c:v>79.349999999999994</c:v>
                </c:pt>
              </c:numCache>
            </c:numRef>
          </c:val>
          <c:extLst>
            <c:ext xmlns:c16="http://schemas.microsoft.com/office/drawing/2014/chart" uri="{C3380CC4-5D6E-409C-BE32-E72D297353CC}">
              <c16:uniqueId val="{00000000-67F5-4642-B147-50BF32575E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67F5-4642-B147-50BF32575E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131.56</c:v>
                </c:pt>
                <c:pt idx="2">
                  <c:v>102.9</c:v>
                </c:pt>
                <c:pt idx="3">
                  <c:v>108.08</c:v>
                </c:pt>
                <c:pt idx="4">
                  <c:v>99.95</c:v>
                </c:pt>
              </c:numCache>
            </c:numRef>
          </c:val>
          <c:extLst>
            <c:ext xmlns:c16="http://schemas.microsoft.com/office/drawing/2014/chart" uri="{C3380CC4-5D6E-409C-BE32-E72D297353CC}">
              <c16:uniqueId val="{00000000-C3C0-40BD-A4CE-9B522E0CD7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C3C0-40BD-A4CE-9B522E0CD7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3.36</c:v>
                </c:pt>
                <c:pt idx="2">
                  <c:v>6.73</c:v>
                </c:pt>
                <c:pt idx="3">
                  <c:v>10.09</c:v>
                </c:pt>
                <c:pt idx="4">
                  <c:v>13.2</c:v>
                </c:pt>
              </c:numCache>
            </c:numRef>
          </c:val>
          <c:extLst>
            <c:ext xmlns:c16="http://schemas.microsoft.com/office/drawing/2014/chart" uri="{C3380CC4-5D6E-409C-BE32-E72D297353CC}">
              <c16:uniqueId val="{00000000-4665-48F2-9BC2-91DFD2BA33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4665-48F2-9BC2-91DFD2BA33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69-429B-B696-BAE526F8AB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F69-429B-B696-BAE526F8AB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0.3</c:v>
                </c:pt>
              </c:numCache>
            </c:numRef>
          </c:val>
          <c:extLst>
            <c:ext xmlns:c16="http://schemas.microsoft.com/office/drawing/2014/chart" uri="{C3380CC4-5D6E-409C-BE32-E72D297353CC}">
              <c16:uniqueId val="{00000000-AE54-47F7-A7FF-A4E5D7F4C2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E54-47F7-A7FF-A4E5D7F4C2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20.57</c:v>
                </c:pt>
                <c:pt idx="2">
                  <c:v>26.64</c:v>
                </c:pt>
                <c:pt idx="3">
                  <c:v>43.58</c:v>
                </c:pt>
                <c:pt idx="4">
                  <c:v>45.88</c:v>
                </c:pt>
              </c:numCache>
            </c:numRef>
          </c:val>
          <c:extLst>
            <c:ext xmlns:c16="http://schemas.microsoft.com/office/drawing/2014/chart" uri="{C3380CC4-5D6E-409C-BE32-E72D297353CC}">
              <c16:uniqueId val="{00000000-8E58-4FC5-839F-D79C424FE3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8E58-4FC5-839F-D79C424FE3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2759.88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62-4291-9D6D-3532881206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9D62-4291-9D6D-3532881206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23.88</c:v>
                </c:pt>
                <c:pt idx="2">
                  <c:v>29.92</c:v>
                </c:pt>
                <c:pt idx="3">
                  <c:v>30.62</c:v>
                </c:pt>
                <c:pt idx="4">
                  <c:v>32.4</c:v>
                </c:pt>
              </c:numCache>
            </c:numRef>
          </c:val>
          <c:extLst>
            <c:ext xmlns:c16="http://schemas.microsoft.com/office/drawing/2014/chart" uri="{C3380CC4-5D6E-409C-BE32-E72D297353CC}">
              <c16:uniqueId val="{00000000-DE34-45D1-8E52-ACFBACEE31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E34-45D1-8E52-ACFBACEE31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847.55</c:v>
                </c:pt>
                <c:pt idx="2">
                  <c:v>707.86</c:v>
                </c:pt>
                <c:pt idx="3">
                  <c:v>730.37</c:v>
                </c:pt>
                <c:pt idx="4">
                  <c:v>684.34</c:v>
                </c:pt>
              </c:numCache>
            </c:numRef>
          </c:val>
          <c:extLst>
            <c:ext xmlns:c16="http://schemas.microsoft.com/office/drawing/2014/chart" uri="{C3380CC4-5D6E-409C-BE32-E72D297353CC}">
              <c16:uniqueId val="{00000000-7E5A-435F-9D7A-38D3E77947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E5A-435F-9D7A-38D3E77947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 zoomScale="80" zoomScaleNormal="8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岡山県　吉備中央町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10347</v>
      </c>
      <c r="AM8" s="36"/>
      <c r="AN8" s="36"/>
      <c r="AO8" s="36"/>
      <c r="AP8" s="36"/>
      <c r="AQ8" s="36"/>
      <c r="AR8" s="36"/>
      <c r="AS8" s="36"/>
      <c r="AT8" s="37">
        <f>データ!T6</f>
        <v>268.77999999999997</v>
      </c>
      <c r="AU8" s="37"/>
      <c r="AV8" s="37"/>
      <c r="AW8" s="37"/>
      <c r="AX8" s="37"/>
      <c r="AY8" s="37"/>
      <c r="AZ8" s="37"/>
      <c r="BA8" s="37"/>
      <c r="BB8" s="37">
        <f>データ!U6</f>
        <v>38.5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75.040000000000006</v>
      </c>
      <c r="J10" s="37"/>
      <c r="K10" s="37"/>
      <c r="L10" s="37"/>
      <c r="M10" s="37"/>
      <c r="N10" s="37"/>
      <c r="O10" s="37"/>
      <c r="P10" s="37">
        <f>データ!P6</f>
        <v>8.64</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886</v>
      </c>
      <c r="AM10" s="36"/>
      <c r="AN10" s="36"/>
      <c r="AO10" s="36"/>
      <c r="AP10" s="36"/>
      <c r="AQ10" s="36"/>
      <c r="AR10" s="36"/>
      <c r="AS10" s="36"/>
      <c r="AT10" s="37">
        <f>データ!W6</f>
        <v>0.54</v>
      </c>
      <c r="AU10" s="37"/>
      <c r="AV10" s="37"/>
      <c r="AW10" s="37"/>
      <c r="AX10" s="37"/>
      <c r="AY10" s="37"/>
      <c r="AZ10" s="37"/>
      <c r="BA10" s="37"/>
      <c r="BB10" s="37">
        <f>データ!X6</f>
        <v>1640.74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9zmGQ/ZxdgreA4ePwNS8+Eip9RYE4P//y0vvYVOzroYT1Z8uRaw6EvaFXsBUOQQmIGGbQGRU7Pj2LCXdGzkwA==" saltValue="JaXyQjZNvPbF8M1kovbh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336815</v>
      </c>
      <c r="D6" s="19">
        <f t="shared" si="3"/>
        <v>46</v>
      </c>
      <c r="E6" s="19">
        <f t="shared" si="3"/>
        <v>17</v>
      </c>
      <c r="F6" s="19">
        <f t="shared" si="3"/>
        <v>5</v>
      </c>
      <c r="G6" s="19">
        <f t="shared" si="3"/>
        <v>0</v>
      </c>
      <c r="H6" s="19" t="str">
        <f t="shared" si="3"/>
        <v>岡山県　吉備中央町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75.040000000000006</v>
      </c>
      <c r="P6" s="20">
        <f t="shared" si="3"/>
        <v>8.64</v>
      </c>
      <c r="Q6" s="20">
        <f t="shared" si="3"/>
        <v>100</v>
      </c>
      <c r="R6" s="20">
        <f t="shared" si="3"/>
        <v>3850</v>
      </c>
      <c r="S6" s="20">
        <f t="shared" si="3"/>
        <v>10347</v>
      </c>
      <c r="T6" s="20">
        <f t="shared" si="3"/>
        <v>268.77999999999997</v>
      </c>
      <c r="U6" s="20">
        <f t="shared" si="3"/>
        <v>38.5</v>
      </c>
      <c r="V6" s="20">
        <f t="shared" si="3"/>
        <v>886</v>
      </c>
      <c r="W6" s="20">
        <f t="shared" si="3"/>
        <v>0.54</v>
      </c>
      <c r="X6" s="20">
        <f t="shared" si="3"/>
        <v>1640.74</v>
      </c>
      <c r="Y6" s="21" t="str">
        <f>IF(Y7="",NA(),Y7)</f>
        <v>-</v>
      </c>
      <c r="Z6" s="21">
        <f t="shared" ref="Z6:AH6" si="4">IF(Z7="",NA(),Z7)</f>
        <v>131.56</v>
      </c>
      <c r="AA6" s="21">
        <f t="shared" si="4"/>
        <v>102.9</v>
      </c>
      <c r="AB6" s="21">
        <f t="shared" si="4"/>
        <v>108.08</v>
      </c>
      <c r="AC6" s="21">
        <f t="shared" si="4"/>
        <v>99.95</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1">
        <f t="shared" si="5"/>
        <v>0.3</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20.57</v>
      </c>
      <c r="AW6" s="21">
        <f t="shared" si="6"/>
        <v>26.64</v>
      </c>
      <c r="AX6" s="21">
        <f t="shared" si="6"/>
        <v>43.58</v>
      </c>
      <c r="AY6" s="21">
        <f t="shared" si="6"/>
        <v>45.88</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2759.88</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23.88</v>
      </c>
      <c r="BS6" s="21">
        <f t="shared" si="8"/>
        <v>29.92</v>
      </c>
      <c r="BT6" s="21">
        <f t="shared" si="8"/>
        <v>30.62</v>
      </c>
      <c r="BU6" s="21">
        <f t="shared" si="8"/>
        <v>32.4</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847.55</v>
      </c>
      <c r="CD6" s="21">
        <f t="shared" si="9"/>
        <v>707.86</v>
      </c>
      <c r="CE6" s="21">
        <f t="shared" si="9"/>
        <v>730.37</v>
      </c>
      <c r="CF6" s="21">
        <f t="shared" si="9"/>
        <v>684.34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40.93</v>
      </c>
      <c r="CO6" s="21">
        <f t="shared" si="10"/>
        <v>39.21</v>
      </c>
      <c r="CP6" s="21">
        <f t="shared" si="10"/>
        <v>37.82</v>
      </c>
      <c r="CQ6" s="21">
        <f t="shared" si="10"/>
        <v>37.82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78.53</v>
      </c>
      <c r="CZ6" s="21">
        <f t="shared" si="11"/>
        <v>81.28</v>
      </c>
      <c r="DA6" s="21">
        <f t="shared" si="11"/>
        <v>81.53</v>
      </c>
      <c r="DB6" s="21">
        <f t="shared" si="11"/>
        <v>79.349999999999994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3.36</v>
      </c>
      <c r="DK6" s="21">
        <f t="shared" si="12"/>
        <v>6.73</v>
      </c>
      <c r="DL6" s="21">
        <f t="shared" si="12"/>
        <v>10.09</v>
      </c>
      <c r="DM6" s="21">
        <f t="shared" si="12"/>
        <v>13.2</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336815</v>
      </c>
      <c r="D7" s="23">
        <v>46</v>
      </c>
      <c r="E7" s="23">
        <v>17</v>
      </c>
      <c r="F7" s="23">
        <v>5</v>
      </c>
      <c r="G7" s="23">
        <v>0</v>
      </c>
      <c r="H7" s="23" t="s">
        <v>96</v>
      </c>
      <c r="I7" s="23" t="s">
        <v>97</v>
      </c>
      <c r="J7" s="23" t="s">
        <v>98</v>
      </c>
      <c r="K7" s="23" t="s">
        <v>99</v>
      </c>
      <c r="L7" s="23" t="s">
        <v>100</v>
      </c>
      <c r="M7" s="23" t="s">
        <v>101</v>
      </c>
      <c r="N7" s="24" t="s">
        <v>102</v>
      </c>
      <c r="O7" s="24">
        <v>75.040000000000006</v>
      </c>
      <c r="P7" s="24">
        <v>8.64</v>
      </c>
      <c r="Q7" s="24">
        <v>100</v>
      </c>
      <c r="R7" s="24">
        <v>3850</v>
      </c>
      <c r="S7" s="24">
        <v>10347</v>
      </c>
      <c r="T7" s="24">
        <v>268.77999999999997</v>
      </c>
      <c r="U7" s="24">
        <v>38.5</v>
      </c>
      <c r="V7" s="24">
        <v>886</v>
      </c>
      <c r="W7" s="24">
        <v>0.54</v>
      </c>
      <c r="X7" s="24">
        <v>1640.74</v>
      </c>
      <c r="Y7" s="24" t="s">
        <v>102</v>
      </c>
      <c r="Z7" s="24">
        <v>131.56</v>
      </c>
      <c r="AA7" s="24">
        <v>102.9</v>
      </c>
      <c r="AB7" s="24">
        <v>108.08</v>
      </c>
      <c r="AC7" s="24">
        <v>99.95</v>
      </c>
      <c r="AD7" s="24" t="s">
        <v>102</v>
      </c>
      <c r="AE7" s="24">
        <v>106.37</v>
      </c>
      <c r="AF7" s="24">
        <v>106.07</v>
      </c>
      <c r="AG7" s="24">
        <v>105.5</v>
      </c>
      <c r="AH7" s="24">
        <v>106.35</v>
      </c>
      <c r="AI7" s="24">
        <v>104.44</v>
      </c>
      <c r="AJ7" s="24" t="s">
        <v>102</v>
      </c>
      <c r="AK7" s="24">
        <v>0</v>
      </c>
      <c r="AL7" s="24">
        <v>0</v>
      </c>
      <c r="AM7" s="24">
        <v>0</v>
      </c>
      <c r="AN7" s="24">
        <v>0.3</v>
      </c>
      <c r="AO7" s="24" t="s">
        <v>102</v>
      </c>
      <c r="AP7" s="24">
        <v>139.02000000000001</v>
      </c>
      <c r="AQ7" s="24">
        <v>132.04</v>
      </c>
      <c r="AR7" s="24">
        <v>145.43</v>
      </c>
      <c r="AS7" s="24">
        <v>129.88999999999999</v>
      </c>
      <c r="AT7" s="24">
        <v>124.06</v>
      </c>
      <c r="AU7" s="24" t="s">
        <v>102</v>
      </c>
      <c r="AV7" s="24">
        <v>20.57</v>
      </c>
      <c r="AW7" s="24">
        <v>26.64</v>
      </c>
      <c r="AX7" s="24">
        <v>43.58</v>
      </c>
      <c r="AY7" s="24">
        <v>45.88</v>
      </c>
      <c r="AZ7" s="24" t="s">
        <v>102</v>
      </c>
      <c r="BA7" s="24">
        <v>29.13</v>
      </c>
      <c r="BB7" s="24">
        <v>35.69</v>
      </c>
      <c r="BC7" s="24">
        <v>38.4</v>
      </c>
      <c r="BD7" s="24">
        <v>44.04</v>
      </c>
      <c r="BE7" s="24">
        <v>42.02</v>
      </c>
      <c r="BF7" s="24" t="s">
        <v>102</v>
      </c>
      <c r="BG7" s="24">
        <v>2759.88</v>
      </c>
      <c r="BH7" s="24">
        <v>0</v>
      </c>
      <c r="BI7" s="24">
        <v>0</v>
      </c>
      <c r="BJ7" s="24">
        <v>0</v>
      </c>
      <c r="BK7" s="24" t="s">
        <v>102</v>
      </c>
      <c r="BL7" s="24">
        <v>867.83</v>
      </c>
      <c r="BM7" s="24">
        <v>791.76</v>
      </c>
      <c r="BN7" s="24">
        <v>900.82</v>
      </c>
      <c r="BO7" s="24">
        <v>839.21</v>
      </c>
      <c r="BP7" s="24">
        <v>785.1</v>
      </c>
      <c r="BQ7" s="24" t="s">
        <v>102</v>
      </c>
      <c r="BR7" s="24">
        <v>23.88</v>
      </c>
      <c r="BS7" s="24">
        <v>29.92</v>
      </c>
      <c r="BT7" s="24">
        <v>30.62</v>
      </c>
      <c r="BU7" s="24">
        <v>32.4</v>
      </c>
      <c r="BV7" s="24" t="s">
        <v>102</v>
      </c>
      <c r="BW7" s="24">
        <v>57.08</v>
      </c>
      <c r="BX7" s="24">
        <v>56.26</v>
      </c>
      <c r="BY7" s="24">
        <v>52.94</v>
      </c>
      <c r="BZ7" s="24">
        <v>52.05</v>
      </c>
      <c r="CA7" s="24">
        <v>56.93</v>
      </c>
      <c r="CB7" s="24" t="s">
        <v>102</v>
      </c>
      <c r="CC7" s="24">
        <v>847.55</v>
      </c>
      <c r="CD7" s="24">
        <v>707.86</v>
      </c>
      <c r="CE7" s="24">
        <v>730.37</v>
      </c>
      <c r="CF7" s="24">
        <v>684.34</v>
      </c>
      <c r="CG7" s="24" t="s">
        <v>102</v>
      </c>
      <c r="CH7" s="24">
        <v>274.99</v>
      </c>
      <c r="CI7" s="24">
        <v>282.08999999999997</v>
      </c>
      <c r="CJ7" s="24">
        <v>303.27999999999997</v>
      </c>
      <c r="CK7" s="24">
        <v>301.86</v>
      </c>
      <c r="CL7" s="24">
        <v>271.14999999999998</v>
      </c>
      <c r="CM7" s="24" t="s">
        <v>102</v>
      </c>
      <c r="CN7" s="24">
        <v>40.93</v>
      </c>
      <c r="CO7" s="24">
        <v>39.21</v>
      </c>
      <c r="CP7" s="24">
        <v>37.82</v>
      </c>
      <c r="CQ7" s="24">
        <v>37.82</v>
      </c>
      <c r="CR7" s="24" t="s">
        <v>102</v>
      </c>
      <c r="CS7" s="24">
        <v>54.83</v>
      </c>
      <c r="CT7" s="24">
        <v>66.53</v>
      </c>
      <c r="CU7" s="24">
        <v>52.35</v>
      </c>
      <c r="CV7" s="24">
        <v>46.25</v>
      </c>
      <c r="CW7" s="24">
        <v>49.87</v>
      </c>
      <c r="CX7" s="24" t="s">
        <v>102</v>
      </c>
      <c r="CY7" s="24">
        <v>78.53</v>
      </c>
      <c r="CZ7" s="24">
        <v>81.28</v>
      </c>
      <c r="DA7" s="24">
        <v>81.53</v>
      </c>
      <c r="DB7" s="24">
        <v>79.349999999999994</v>
      </c>
      <c r="DC7" s="24" t="s">
        <v>102</v>
      </c>
      <c r="DD7" s="24">
        <v>84.7</v>
      </c>
      <c r="DE7" s="24">
        <v>84.67</v>
      </c>
      <c r="DF7" s="24">
        <v>84.39</v>
      </c>
      <c r="DG7" s="24">
        <v>83.96</v>
      </c>
      <c r="DH7" s="24">
        <v>87.54</v>
      </c>
      <c r="DI7" s="24" t="s">
        <v>102</v>
      </c>
      <c r="DJ7" s="24">
        <v>3.36</v>
      </c>
      <c r="DK7" s="24">
        <v>6.73</v>
      </c>
      <c r="DL7" s="24">
        <v>10.09</v>
      </c>
      <c r="DM7" s="24">
        <v>13.2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2025-01-30T09:17:10Z</cp:lastPrinted>
  <dcterms:created xsi:type="dcterms:W3CDTF">2025-01-24T07:20:00Z</dcterms:created>
  <dcterms:modified xsi:type="dcterms:W3CDTF">2025-02-19T13:17:36Z</dcterms:modified>
  <cp:category/>
</cp:coreProperties>
</file>