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C002】庶務_財政調査\★財政状況資料集\令和05年度\060312〆【３12(火)正午〆】令和４年度財政状況資料集の作成及び提出について\③回答\"/>
    </mc:Choice>
  </mc:AlternateContent>
  <xr:revisionPtr revIDLastSave="0" documentId="13_ncr:1_{125D79EA-9C7D-487F-AE96-D1CDD8F2A63E}" xr6:coauthVersionLast="47" xr6:coauthVersionMax="47" xr10:uidLastSave="{00000000-0000-0000-0000-000000000000}"/>
  <bookViews>
    <workbookView xWindow="-110" yWindow="-110" windowWidth="19420" windowHeight="1042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CO36" i="10"/>
  <c r="BW36" i="10"/>
  <c r="BE36" i="10"/>
  <c r="AM36" i="10"/>
  <c r="BW35" i="10"/>
  <c r="BE35" i="10"/>
  <c r="BW34" i="10"/>
  <c r="C34" i="10"/>
  <c r="BW42" i="10" l="1"/>
  <c r="BW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U34" i="10"/>
  <c r="U35" i="10" s="1"/>
  <c r="U36" i="10" s="1"/>
  <c r="U37" i="10" s="1"/>
  <c r="C36" i="10"/>
  <c r="C37" i="10" s="1"/>
  <c r="AM34" i="10" l="1"/>
  <c r="AM35" i="10" s="1"/>
  <c r="BE34" i="10" l="1"/>
</calcChain>
</file>

<file path=xl/sharedStrings.xml><?xml version="1.0" encoding="utf-8"?>
<sst xmlns="http://schemas.openxmlformats.org/spreadsheetml/2006/main" count="1081" uniqueCount="616">
  <si>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</si>
  <si>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</si>
  <si>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</si>
  <si>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</si>
  <si>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</si>
  <si>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</si>
  <si>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</si>
  <si>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</si>
  <si>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</si>
  <si>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</si>
  <si>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</si>
  <si>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</si>
  <si>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</si>
  <si>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</si>
  <si>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</si>
  <si>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</si>
  <si>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</si>
  <si>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</si>
  <si>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</si>
  <si>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</si>
  <si>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</si>
  <si>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</si>
  <si>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</si>
  <si>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</si>
  <si>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</si>
  <si>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</si>
  <si>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</si>
  <si>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</si>
  <si>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</si>
  <si>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</si>
  <si>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</si>
  <si>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</si>
  <si>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</si>
  <si>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</si>
  <si>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</si>
  <si>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</si>
  <si>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</si>
  <si>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</si>
  <si>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</si>
  <si>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</si>
  <si>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</si>
  <si>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</si>
  <si>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</si>
  <si>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</si>
  <si>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</si>
  <si>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</si>
  <si>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</si>
  <si>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</si>
  <si>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</si>
  <si>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</si>
  <si>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</si>
  <si>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</si>
  <si>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</si>
  <si>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</si>
  <si>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</si>
  <si>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</si>
  <si>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</si>
  <si>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</si>
  <si>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</si>
  <si>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</si>
  <si>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</si>
  <si>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</si>
  <si>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</si>
  <si>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</si>
  <si>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</si>
  <si>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</si>
  <si>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</si>
  <si>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</si>
  <si>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</si>
  <si>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</si>
  <si>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</si>
  <si>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</si>
  <si>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</si>
  <si>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</si>
  <si>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</si>
  <si>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</si>
  <si>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</si>
  <si>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</si>
  <si>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</si>
  <si>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</si>
  <si>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</si>
  <si>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</si>
  <si>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</si>
  <si>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</si>
  <si>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</si>
  <si>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</si>
  <si>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</si>
  <si>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</si>
  <si>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</si>
  <si>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</si>
  <si>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</si>
  <si>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</si>
  <si>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</si>
  <si>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</si>
  <si>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</si>
  <si>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</si>
  <si>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</si>
  <si>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</si>
  <si>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</si>
  <si>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</si>
  <si>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</si>
  <si>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</si>
  <si>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</si>
  <si>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</si>
  <si>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</si>
  <si>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</si>
  <si>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</si>
  <si>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</si>
  <si>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</si>
  <si>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</si>
  <si>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</si>
  <si>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</si>
  <si>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</si>
  <si>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</si>
  <si>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</si>
  <si>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</si>
  <si>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</si>
  <si>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</si>
  <si>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</si>
  <si>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</si>
  <si>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</si>
  <si>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</si>
  <si>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</si>
  <si>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</si>
  <si>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</si>
  <si>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</si>
  <si>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</si>
  <si>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</si>
  <si>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</si>
  <si>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</si>
  <si>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</si>
  <si>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</si>
  <si>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</si>
  <si>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</si>
  <si>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</si>
  <si>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</si>
  <si>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</si>
  <si>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</si>
  <si>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</si>
  <si>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</si>
  <si>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</si>
  <si>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</si>
  <si>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</si>
  <si>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</si>
  <si>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</si>
  <si>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</si>
  <si>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</si>
  <si>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</si>
  <si>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</si>
  <si>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</si>
  <si>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</si>
  <si>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</si>
  <si>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</si>
  <si>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</si>
  <si>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</si>
  <si>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</si>
  <si>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</si>
  <si>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</si>
  <si>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</si>
  <si>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</si>
  <si>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</si>
  <si>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</si>
  <si>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</si>
  <si>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</si>
  <si>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</si>
  <si>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</si>
  <si>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</si>
  <si>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</si>
  <si>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</si>
  <si>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</si>
  <si>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</si>
  <si>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</si>
  <si>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</si>
  <si>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</si>
  <si>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</si>
  <si>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</si>
  <si>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</si>
  <si>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</si>
  <si>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</si>
  <si>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</si>
  <si>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</si>
  <si>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</si>
  <si>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</si>
  <si>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</si>
  <si>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</si>
  <si>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</si>
  <si>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</si>
  <si>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</si>
  <si>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</si>
  <si>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</si>
  <si>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</si>
  <si>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</si>
  <si>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</si>
  <si>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</si>
  <si>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</si>
  <si>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</si>
  <si>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</si>
  <si>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</si>
  <si>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</si>
  <si>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</si>
  <si>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</si>
  <si>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</si>
  <si>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</si>
  <si>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</si>
  <si>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</si>
  <si>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</si>
  <si>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</si>
  <si>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</si>
  <si>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</si>
  <si>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</si>
  <si>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</si>
  <si>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</si>
  <si>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</si>
  <si>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</si>
  <si>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</si>
  <si>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</si>
  <si>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</si>
  <si>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岡山県吉備中央町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</si>
  <si>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</si>
  <si>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</si>
  <si>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</si>
  <si>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</si>
  <si>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</si>
  <si>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</si>
  <si>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</si>
  <si>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</si>
  <si>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</si>
  <si>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</si>
  <si>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</si>
  <si>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</si>
  <si>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</si>
  <si>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</si>
  <si>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</si>
  <si>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</si>
  <si>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</si>
  <si>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</si>
  <si>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</si>
  <si>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</si>
  <si>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</si>
  <si>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</si>
  <si>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</si>
  <si>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</si>
  <si>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</si>
  <si>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</si>
  <si>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</si>
  <si>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</si>
  <si>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</si>
  <si>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</si>
  <si>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</si>
  <si>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</si>
  <si>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</si>
  <si>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</si>
  <si>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</si>
  <si>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</si>
  <si>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</si>
  <si>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</si>
  <si>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</si>
  <si>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</si>
  <si>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</si>
  <si>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</si>
  <si>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</si>
  <si>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</si>
  <si>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</si>
  <si>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</si>
  <si>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</si>
  <si>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</si>
  <si>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</si>
  <si>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</si>
  <si>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</si>
  <si>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</si>
  <si>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</si>
  <si>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</si>
  <si>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</si>
  <si>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</si>
  <si>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</si>
  <si>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</si>
  <si>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</si>
  <si>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</si>
  <si>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</si>
  <si>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</si>
  <si>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</si>
  <si>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</si>
  <si>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</si>
  <si>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</si>
  <si>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</si>
  <si>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</si>
  <si>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</si>
  <si>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</si>
  <si>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</si>
  <si>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</si>
  <si>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</si>
  <si>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</si>
  <si>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</si>
  <si>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</si>
  <si>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</si>
  <si>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</si>
  <si>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</si>
  <si>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</si>
  <si>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</si>
  <si>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</si>
  <si>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</si>
  <si>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</si>
  <si>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</si>
  <si>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</si>
  <si>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</si>
  <si>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</si>
  <si>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</si>
  <si>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</si>
  <si>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</si>
  <si>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</si>
  <si>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</si>
  <si>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</si>
  <si>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</si>
  <si>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</si>
  <si>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</si>
  <si>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</si>
  <si>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</si>
  <si>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</si>
  <si>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</si>
  <si>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</si>
  <si>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</si>
  <si>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</si>
  <si>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</si>
  <si>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</si>
  <si>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</si>
  <si>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</si>
  <si>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</si>
  <si>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</si>
  <si>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</si>
  <si>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</si>
  <si>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</si>
  <si>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</si>
  <si>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</si>
  <si>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</si>
  <si>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</si>
  <si>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</si>
  <si>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</si>
  <si>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</si>
  <si>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</si>
  <si>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</si>
  <si>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</si>
  <si>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</si>
  <si>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</si>
  <si>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</si>
  <si>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</si>
  <si>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</si>
  <si>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</si>
  <si>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</si>
  <si>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</si>
  <si>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</si>
  <si>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</si>
  <si>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</si>
  <si>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</si>
  <si>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</si>
  <si>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</si>
  <si>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</si>
  <si>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</si>
  <si>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</si>
  <si>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</si>
  <si>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</si>
  <si>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</si>
  <si>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</si>
  <si>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</si>
  <si>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</si>
  <si>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</si>
  <si>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</si>
  <si>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</si>
  <si>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</si>
  <si>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</si>
  <si>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</si>
  <si>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岡山県吉備中央町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</si>
  <si>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</si>
  <si>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</si>
  <si>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</si>
  <si>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</si>
  <si>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</si>
  <si>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</si>
  <si>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</si>
  <si>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</si>
  <si>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</si>
  <si>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</si>
  <si>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</si>
  <si>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</si>
  <si>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</si>
  <si>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</si>
  <si>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</si>
  <si>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</si>
  <si>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</si>
  <si>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</si>
  <si>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</si>
  <si>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</si>
  <si>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</si>
  <si>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</si>
  <si>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</si>
  <si>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</si>
  <si>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</si>
  <si>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</si>
  <si>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</si>
  <si>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</si>
  <si>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</si>
  <si>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</si>
  <si>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</si>
  <si>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</si>
  <si>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</si>
  <si>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</si>
  <si>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</si>
  <si>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</si>
  <si>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</si>
  <si>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</si>
  <si>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</si>
  <si>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</si>
  <si>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</si>
  <si>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上水道事業会計</t>
    <phoneticPr fontId="5"/>
  </si>
  <si>
    <t>法適用企業</t>
    <phoneticPr fontId="5"/>
  </si>
  <si>
    <t>下水道事業会計</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</si>
  <si>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</si>
  <si>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</si>
  <si>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</si>
  <si>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</si>
  <si>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</si>
  <si>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</si>
  <si>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</si>
  <si>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</si>
  <si>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</si>
  <si>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</si>
  <si>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</si>
  <si>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</si>
  <si>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</si>
  <si>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</si>
  <si>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</si>
  <si>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</si>
  <si>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</si>
  <si>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</si>
  <si>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</si>
  <si>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</si>
  <si>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</si>
  <si>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</si>
  <si>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</si>
  <si>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</si>
  <si>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</si>
  <si>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</si>
  <si>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</si>
  <si>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</si>
  <si>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</si>
  <si>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</si>
  <si>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</si>
  <si>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</si>
  <si>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</si>
  <si>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</si>
  <si>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</si>
  <si>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</si>
  <si>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</si>
  <si>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</si>
  <si>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</si>
  <si>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</si>
  <si>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</si>
  <si>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</si>
  <si>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</si>
  <si>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</si>
  <si>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</si>
  <si>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</si>
  <si>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</si>
  <si>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</si>
  <si>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</si>
  <si>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</si>
  <si>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</si>
  <si>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</si>
  <si>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</si>
  <si>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</si>
  <si>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</si>
  <si>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</si>
  <si>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</si>
  <si>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</si>
  <si>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</si>
  <si>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</si>
  <si>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</si>
  <si>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</si>
  <si>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</si>
  <si>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</si>
  <si>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</si>
  <si>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t>
    <phoneticPr fontId="5"/>
  </si>
  <si>
    <t>-</t>
    <phoneticPr fontId="5"/>
  </si>
  <si>
    <t>-</t>
    <phoneticPr fontId="5"/>
  </si>
  <si>
    <t>-</t>
    <phoneticPr fontId="5"/>
  </si>
  <si>
    <t>-</t>
    <phoneticPr fontId="5"/>
  </si>
  <si>
    <t>-</t>
    <phoneticPr fontId="5"/>
  </si>
  <si>
    <t>(Ｆ)</t>
    <phoneticPr fontId="5"/>
  </si>
  <si>
    <t>介護保険特別会計（介護保険事業）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</si>
  <si>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</si>
  <si>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</si>
  <si>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</si>
  <si>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</si>
  <si>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</si>
  <si>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</si>
  <si>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</si>
  <si>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</si>
  <si>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</si>
  <si>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</si>
  <si>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</si>
  <si>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</si>
  <si>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</si>
  <si>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</si>
  <si>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</si>
  <si>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</si>
  <si>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</si>
  <si>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</si>
  <si>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</si>
  <si>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</si>
  <si>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</si>
  <si>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</si>
  <si>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</si>
  <si>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</si>
  <si>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</si>
  <si>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</si>
  <si>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</si>
  <si>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</si>
  <si>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</si>
  <si>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</si>
  <si>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</si>
  <si>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</si>
  <si>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</si>
  <si>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</si>
  <si>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</si>
  <si>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</si>
  <si>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</si>
  <si>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</si>
  <si>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</si>
  <si>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</si>
  <si>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</si>
  <si>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</si>
  <si>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</si>
  <si>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</si>
  <si>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</si>
  <si>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</si>
  <si>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</si>
  <si>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</si>
  <si>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</si>
  <si>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</si>
  <si>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</si>
  <si>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</si>
  <si>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</si>
  <si>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</si>
  <si>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</si>
  <si>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</si>
  <si>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</si>
  <si>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</si>
  <si>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</si>
  <si>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</si>
  <si>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</si>
  <si>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</si>
  <si>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</si>
  <si>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</si>
  <si>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</si>
  <si>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</si>
  <si>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</si>
  <si>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</si>
  <si>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</si>
  <si>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</si>
  <si>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</si>
  <si>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</si>
  <si>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</si>
  <si>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</si>
  <si>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</si>
  <si>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</si>
  <si>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</si>
  <si>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</si>
  <si>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</si>
  <si>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</si>
  <si>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</si>
  <si>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</si>
  <si>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</si>
  <si>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</si>
  <si>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</si>
  <si>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</si>
  <si>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</si>
  <si>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</si>
  <si>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 4.86</t>
  </si>
  <si>
    <t>▲ 0.86</t>
  </si>
  <si>
    <t>上水道事業会計</t>
  </si>
  <si>
    <t>一般会計</t>
  </si>
  <si>
    <t>介護保険特別会計（介護保険事業）</t>
  </si>
  <si>
    <t>下水道事業会計</t>
  </si>
  <si>
    <t>再生可能エネルギー事業特別会計</t>
  </si>
  <si>
    <t>後期高齢者医療特別会計</t>
  </si>
  <si>
    <t>住宅新築資金等貸付事業特別会計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</si>
  <si>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</si>
  <si>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</si>
  <si>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</si>
  <si>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</si>
  <si>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</si>
  <si>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</si>
  <si>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</si>
  <si>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</si>
  <si>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</si>
  <si>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</si>
  <si>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</si>
  <si>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</si>
  <si>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旭川中部衛生施設組合</t>
    <rPh sb="0" eb="2">
      <t>アサヒカワ</t>
    </rPh>
    <rPh sb="2" eb="4">
      <t>チュウブ</t>
    </rPh>
    <rPh sb="4" eb="6">
      <t>エイセイ</t>
    </rPh>
    <rPh sb="6" eb="8">
      <t>シセツ</t>
    </rPh>
    <rPh sb="8" eb="10">
      <t>クミアイ</t>
    </rPh>
    <phoneticPr fontId="2"/>
  </si>
  <si>
    <t>高梁地域事務組合　一般会計</t>
    <rPh sb="0" eb="2">
      <t>タカハシ</t>
    </rPh>
    <rPh sb="2" eb="4">
      <t>チイキ</t>
    </rPh>
    <rPh sb="4" eb="6">
      <t>ジム</t>
    </rPh>
    <rPh sb="6" eb="8">
      <t>クミアイ</t>
    </rPh>
    <rPh sb="9" eb="13">
      <t>イッパンカイケイ</t>
    </rPh>
    <phoneticPr fontId="2"/>
  </si>
  <si>
    <t>岡山県広域水道企業団</t>
    <rPh sb="0" eb="3">
      <t>オカヤマケン</t>
    </rPh>
    <rPh sb="3" eb="5">
      <t>コウイキ</t>
    </rPh>
    <rPh sb="5" eb="7">
      <t>スイドウ</t>
    </rPh>
    <rPh sb="7" eb="10">
      <t>キギョウダン</t>
    </rPh>
    <phoneticPr fontId="2"/>
  </si>
  <si>
    <t>岡山県市町村総合事務組合　一般会計</t>
    <rPh sb="0" eb="3">
      <t>オカヤマケン</t>
    </rPh>
    <rPh sb="3" eb="12">
      <t>シチョウソンソウゴウジムクミアイ</t>
    </rPh>
    <rPh sb="13" eb="17">
      <t>イッパンカイケイ</t>
    </rPh>
    <phoneticPr fontId="2"/>
  </si>
  <si>
    <t>岡山県市町村総合事務組合　貸付金特別会計</t>
    <rPh sb="0" eb="3">
      <t>オカヤマケン</t>
    </rPh>
    <rPh sb="3" eb="6">
      <t>シチョウソン</t>
    </rPh>
    <rPh sb="6" eb="8">
      <t>ソウゴウ</t>
    </rPh>
    <rPh sb="8" eb="12">
      <t>ジムクミアイ</t>
    </rPh>
    <rPh sb="13" eb="16">
      <t>カシツケキン</t>
    </rPh>
    <rPh sb="16" eb="18">
      <t>トクベツ</t>
    </rPh>
    <rPh sb="18" eb="20">
      <t>カイケイ</t>
    </rPh>
    <phoneticPr fontId="2"/>
  </si>
  <si>
    <t>岡山市市町村総合事務組合　拠出金特別会計</t>
    <rPh sb="0" eb="3">
      <t>オカヤマシ</t>
    </rPh>
    <rPh sb="3" eb="6">
      <t>シチョウソン</t>
    </rPh>
    <rPh sb="6" eb="8">
      <t>ソウゴウ</t>
    </rPh>
    <rPh sb="8" eb="12">
      <t>ジムクミアイ</t>
    </rPh>
    <rPh sb="13" eb="16">
      <t>キョシュツキン</t>
    </rPh>
    <rPh sb="16" eb="18">
      <t>トクベツ</t>
    </rPh>
    <rPh sb="18" eb="20">
      <t>カイケイ</t>
    </rPh>
    <phoneticPr fontId="2"/>
  </si>
  <si>
    <t>-</t>
    <phoneticPr fontId="2"/>
  </si>
  <si>
    <t>吉備中央農業公社</t>
    <rPh sb="0" eb="4">
      <t>キビチュウオウ</t>
    </rPh>
    <rPh sb="4" eb="6">
      <t>ノウギョウ</t>
    </rPh>
    <rPh sb="6" eb="8">
      <t>コウシャ</t>
    </rPh>
    <phoneticPr fontId="2"/>
  </si>
  <si>
    <t>加茂川ふるさと交流プラザ</t>
    <rPh sb="0" eb="3">
      <t>カモガワ</t>
    </rPh>
    <rPh sb="7" eb="9">
      <t>コウリュウ</t>
    </rPh>
    <phoneticPr fontId="2"/>
  </si>
  <si>
    <t>協働のまちづくり基金</t>
    <rPh sb="0" eb="2">
      <t>キョウドウ</t>
    </rPh>
    <rPh sb="8" eb="10">
      <t>キキン</t>
    </rPh>
    <phoneticPr fontId="5"/>
  </si>
  <si>
    <t>義務教育施設整備基金</t>
    <rPh sb="0" eb="4">
      <t>ギムキョウイク</t>
    </rPh>
    <rPh sb="4" eb="6">
      <t>シセツ</t>
    </rPh>
    <rPh sb="6" eb="8">
      <t>セイビ</t>
    </rPh>
    <rPh sb="8" eb="10">
      <t>キキン</t>
    </rPh>
    <phoneticPr fontId="2"/>
  </si>
  <si>
    <t>公共施設等維持管理基金</t>
    <rPh sb="0" eb="2">
      <t>コウキョウ</t>
    </rPh>
    <rPh sb="2" eb="4">
      <t>シセツ</t>
    </rPh>
    <rPh sb="4" eb="5">
      <t>トウ</t>
    </rPh>
    <rPh sb="5" eb="7">
      <t>イジ</t>
    </rPh>
    <rPh sb="7" eb="9">
      <t>カンリ</t>
    </rPh>
    <rPh sb="9" eb="11">
      <t>キキン</t>
    </rPh>
    <phoneticPr fontId="2"/>
  </si>
  <si>
    <t>災害対策基金</t>
    <rPh sb="0" eb="2">
      <t>サイガイ</t>
    </rPh>
    <rPh sb="2" eb="4">
      <t>タイサク</t>
    </rPh>
    <rPh sb="4" eb="6">
      <t>キキン</t>
    </rPh>
    <phoneticPr fontId="2"/>
  </si>
  <si>
    <t>子育て・定住応援基金</t>
    <rPh sb="0" eb="2">
      <t>コソダ</t>
    </rPh>
    <rPh sb="4" eb="6">
      <t>テイジュウ</t>
    </rPh>
    <rPh sb="6" eb="8">
      <t>オウエン</t>
    </rPh>
    <rPh sb="8" eb="10">
      <t>キキン</t>
    </rPh>
    <phoneticPr fontId="2"/>
  </si>
  <si>
    <t>-</t>
    <phoneticPr fontId="2"/>
  </si>
  <si>
    <t>岡山県市町村税整理組合</t>
    <phoneticPr fontId="2"/>
  </si>
  <si>
    <t>岡山県後期高齢者医療広域連合一般会計</t>
    <rPh sb="0" eb="2">
      <t>オカヤマ</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</si>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</sst>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C8CE-430A-B453-E04F40F8FC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45916</c:v>
                </c:pt>
                <c:pt idx="1">
                  <c:v>103626</c:v>
                </c:pt>
                <c:pt idx="2">
                  <c:v>114574</c:v>
                </c:pt>
                <c:pt idx="3">
                  <c:v>111081</c:v>
                </c:pt>
                <c:pt idx="4">
                  <c:v>75335</c:v>
                </c:pt>
              </c:numCache>
            </c:numRef>
          </c:val>
          <c:smooth val="0"/>
          <c:extLst>
            <c:ext xmlns:c16="http://schemas.microsoft.com/office/drawing/2014/chart" uri="{C3380CC4-5D6E-409C-BE32-E72D297353CC}">
              <c16:uniqueId val="{00000001-C8CE-430A-B453-E04F40F8FC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5.34</c:v>
                </c:pt>
                <c:pt idx="1">
                  <c:v>7.16</c:v>
                </c:pt>
                <c:pt idx="2">
                  <c:v>9.32</c:v>
                </c:pt>
                <c:pt idx="3">
                  <c:v>12.87</c:v>
                </c:pt>
                <c:pt idx="4">
                  <c:v>6.69</c:v>
                </c:pt>
              </c:numCache>
            </c:numRef>
          </c:val>
          <c:extLst>
            <c:ext xmlns:c16="http://schemas.microsoft.com/office/drawing/2014/chart" uri="{C3380CC4-5D6E-409C-BE32-E72D297353CC}">
              <c16:uniqueId val="{00000000-3D40-482E-8D5B-9A33B97FF5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47.06</c:v>
                </c:pt>
                <c:pt idx="1">
                  <c:v>46.53</c:v>
                </c:pt>
                <c:pt idx="2">
                  <c:v>37.74</c:v>
                </c:pt>
                <c:pt idx="3">
                  <c:v>40.42</c:v>
                </c:pt>
                <c:pt idx="4">
                  <c:v>48.1</c:v>
                </c:pt>
              </c:numCache>
            </c:numRef>
          </c:val>
          <c:extLst>
            <c:ext xmlns:c16="http://schemas.microsoft.com/office/drawing/2014/chart" uri="{C3380CC4-5D6E-409C-BE32-E72D297353CC}">
              <c16:uniqueId val="{00000001-3D40-482E-8D5B-9A33B97FF5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-2.0699999999999998</c:v>
                </c:pt>
                <c:pt idx="1">
                  <c:v>0.71</c:v>
                </c:pt>
                <c:pt idx="2">
                  <c:v>-4.8600000000000003</c:v>
                </c:pt>
                <c:pt idx="3">
                  <c:v>8.6199999999999992</c:v>
                </c:pt>
                <c:pt idx="4">
                  <c:v>-0.86</c:v>
                </c:pt>
              </c:numCache>
            </c:numRef>
          </c:val>
          <c:smooth val="0"/>
          <c:extLst>
            <c:ext xmlns:c16="http://schemas.microsoft.com/office/drawing/2014/chart" uri="{C3380CC4-5D6E-409C-BE32-E72D297353CC}">
              <c16:uniqueId val="{00000002-3D40-482E-8D5B-9A33B97FF5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0.15</c:v>
                </c:pt>
                <c:pt idx="4">
                  <c:v>#N/A</c:v>
                </c:pt>
                <c:pt idx="5">
                  <c:v>0</c:v>
                </c:pt>
                <c:pt idx="6">
                  <c:v>#N/A</c:v>
                </c:pt>
                <c:pt idx="7">
                  <c:v>0</c:v>
                </c:pt>
                <c:pt idx="8">
                  <c:v>#N/A</c:v>
                </c:pt>
                <c:pt idx="9">
                  <c:v>0</c:v>
                </c:pt>
              </c:numCache>
            </c:numRef>
          </c:val>
          <c:extLst>
            <c:ext xmlns:c16="http://schemas.microsoft.com/office/drawing/2014/chart" uri="{C3380CC4-5D6E-409C-BE32-E72D297353CC}">
              <c16:uniqueId val="{00000000-72A8-476F-AF45-42526B7005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A8-476F-AF45-42526B70053B}"/>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A8-476F-AF45-42526B70053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A8-476F-AF45-42526B7005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2A8-476F-AF45-42526B70053B}"/>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0.06</c:v>
                </c:pt>
                <c:pt idx="8">
                  <c:v>#N/A</c:v>
                </c:pt>
                <c:pt idx="9">
                  <c:v>0.13</c:v>
                </c:pt>
              </c:numCache>
            </c:numRef>
          </c:val>
          <c:extLst>
            <c:ext xmlns:c16="http://schemas.microsoft.com/office/drawing/2014/chart" uri="{C3380CC4-5D6E-409C-BE32-E72D297353CC}">
              <c16:uniqueId val="{00000005-72A8-476F-AF45-42526B7005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0.28000000000000003</c:v>
                </c:pt>
                <c:pt idx="6">
                  <c:v>#N/A</c:v>
                </c:pt>
                <c:pt idx="7">
                  <c:v>0.25</c:v>
                </c:pt>
                <c:pt idx="8">
                  <c:v>#N/A</c:v>
                </c:pt>
                <c:pt idx="9">
                  <c:v>0.96</c:v>
                </c:pt>
              </c:numCache>
            </c:numRef>
          </c:val>
          <c:extLst>
            <c:ext xmlns:c16="http://schemas.microsoft.com/office/drawing/2014/chart" uri="{C3380CC4-5D6E-409C-BE32-E72D297353CC}">
              <c16:uniqueId val="{00000006-72A8-476F-AF45-42526B70053B}"/>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7.0000000000000007E-2</c:v>
                </c:pt>
                <c:pt idx="4">
                  <c:v>#N/A</c:v>
                </c:pt>
                <c:pt idx="5">
                  <c:v>1.05</c:v>
                </c:pt>
                <c:pt idx="6">
                  <c:v>#N/A</c:v>
                </c:pt>
                <c:pt idx="7">
                  <c:v>1.48</c:v>
                </c:pt>
                <c:pt idx="8">
                  <c:v>#N/A</c:v>
                </c:pt>
                <c:pt idx="9">
                  <c:v>1.61</c:v>
                </c:pt>
              </c:numCache>
            </c:numRef>
          </c:val>
          <c:extLst>
            <c:ext xmlns:c16="http://schemas.microsoft.com/office/drawing/2014/chart" uri="{C3380CC4-5D6E-409C-BE32-E72D297353CC}">
              <c16:uniqueId val="{00000007-72A8-476F-AF45-42526B7005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5.26</c:v>
                </c:pt>
                <c:pt idx="2">
                  <c:v>#N/A</c:v>
                </c:pt>
                <c:pt idx="3">
                  <c:v>7.14</c:v>
                </c:pt>
                <c:pt idx="4">
                  <c:v>#N/A</c:v>
                </c:pt>
                <c:pt idx="5">
                  <c:v>9.31</c:v>
                </c:pt>
                <c:pt idx="6">
                  <c:v>#N/A</c:v>
                </c:pt>
                <c:pt idx="7">
                  <c:v>12.86</c:v>
                </c:pt>
                <c:pt idx="8">
                  <c:v>#N/A</c:v>
                </c:pt>
                <c:pt idx="9">
                  <c:v>6.68</c:v>
                </c:pt>
              </c:numCache>
            </c:numRef>
          </c:val>
          <c:extLst>
            <c:ext xmlns:c16="http://schemas.microsoft.com/office/drawing/2014/chart" uri="{C3380CC4-5D6E-409C-BE32-E72D297353CC}">
              <c16:uniqueId val="{00000008-72A8-476F-AF45-42526B70053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14.42</c:v>
                </c:pt>
                <c:pt idx="2">
                  <c:v>#N/A</c:v>
                </c:pt>
                <c:pt idx="3">
                  <c:v>15.21</c:v>
                </c:pt>
                <c:pt idx="4">
                  <c:v>#N/A</c:v>
                </c:pt>
                <c:pt idx="5">
                  <c:v>15.7</c:v>
                </c:pt>
                <c:pt idx="6">
                  <c:v>#N/A</c:v>
                </c:pt>
                <c:pt idx="7">
                  <c:v>15.72</c:v>
                </c:pt>
                <c:pt idx="8">
                  <c:v>#N/A</c:v>
                </c:pt>
                <c:pt idx="9">
                  <c:v>16.690000000000001</c:v>
                </c:pt>
              </c:numCache>
            </c:numRef>
          </c:val>
          <c:extLst>
            <c:ext xmlns:c16="http://schemas.microsoft.com/office/drawing/2014/chart" uri="{C3380CC4-5D6E-409C-BE32-E72D297353CC}">
              <c16:uniqueId val="{00000009-72A8-476F-AF45-42526B7005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918</c:v>
                </c:pt>
                <c:pt idx="5">
                  <c:v>873</c:v>
                </c:pt>
                <c:pt idx="8">
                  <c:v>833</c:v>
                </c:pt>
                <c:pt idx="11">
                  <c:v>840</c:v>
                </c:pt>
                <c:pt idx="14">
                  <c:v>803</c:v>
                </c:pt>
              </c:numCache>
            </c:numRef>
          </c:val>
          <c:extLst>
            <c:ext xmlns:c16="http://schemas.microsoft.com/office/drawing/2014/chart" uri="{C3380CC4-5D6E-409C-BE32-E72D297353CC}">
              <c16:uniqueId val="{00000000-F680-44C9-8A94-4E86D44E6D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80-44C9-8A94-4E86D44E6D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16</c:v>
                </c:pt>
                <c:pt idx="6">
                  <c:v>14</c:v>
                </c:pt>
                <c:pt idx="9">
                  <c:v>14</c:v>
                </c:pt>
                <c:pt idx="12">
                  <c:v>15</c:v>
                </c:pt>
              </c:numCache>
            </c:numRef>
          </c:val>
          <c:extLst>
            <c:ext xmlns:c16="http://schemas.microsoft.com/office/drawing/2014/chart" uri="{C3380CC4-5D6E-409C-BE32-E72D297353CC}">
              <c16:uniqueId val="{00000002-F680-44C9-8A94-4E86D44E6D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13</c:v>
                </c:pt>
                <c:pt idx="6">
                  <c:v>13</c:v>
                </c:pt>
                <c:pt idx="9">
                  <c:v>16</c:v>
                </c:pt>
                <c:pt idx="12">
                  <c:v>16</c:v>
                </c:pt>
              </c:numCache>
            </c:numRef>
          </c:val>
          <c:extLst>
            <c:ext xmlns:c16="http://schemas.microsoft.com/office/drawing/2014/chart" uri="{C3380CC4-5D6E-409C-BE32-E72D297353CC}">
              <c16:uniqueId val="{00000003-F680-44C9-8A94-4E86D44E6D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253</c:v>
                </c:pt>
                <c:pt idx="3">
                  <c:v>233</c:v>
                </c:pt>
                <c:pt idx="6">
                  <c:v>211</c:v>
                </c:pt>
                <c:pt idx="9">
                  <c:v>235</c:v>
                </c:pt>
                <c:pt idx="12">
                  <c:v>224</c:v>
                </c:pt>
              </c:numCache>
            </c:numRef>
          </c:val>
          <c:extLst>
            <c:ext xmlns:c16="http://schemas.microsoft.com/office/drawing/2014/chart" uri="{C3380CC4-5D6E-409C-BE32-E72D297353CC}">
              <c16:uniqueId val="{00000004-F680-44C9-8A94-4E86D44E6D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80-44C9-8A94-4E86D44E6D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80-44C9-8A94-4E86D44E6D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1023</c:v>
                </c:pt>
                <c:pt idx="3">
                  <c:v>982</c:v>
                </c:pt>
                <c:pt idx="6">
                  <c:v>977</c:v>
                </c:pt>
                <c:pt idx="9">
                  <c:v>1022</c:v>
                </c:pt>
                <c:pt idx="12">
                  <c:v>989</c:v>
                </c:pt>
              </c:numCache>
            </c:numRef>
          </c:val>
          <c:extLst>
            <c:ext xmlns:c16="http://schemas.microsoft.com/office/drawing/2014/chart" uri="{C3380CC4-5D6E-409C-BE32-E72D297353CC}">
              <c16:uniqueId val="{00000007-F680-44C9-8A94-4E86D44E6D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386</c:v>
                </c:pt>
                <c:pt idx="2">
                  <c:v>#N/A</c:v>
                </c:pt>
                <c:pt idx="3">
                  <c:v>#N/A</c:v>
                </c:pt>
                <c:pt idx="4">
                  <c:v>371</c:v>
                </c:pt>
                <c:pt idx="5">
                  <c:v>#N/A</c:v>
                </c:pt>
                <c:pt idx="6">
                  <c:v>#N/A</c:v>
                </c:pt>
                <c:pt idx="7">
                  <c:v>382</c:v>
                </c:pt>
                <c:pt idx="8">
                  <c:v>#N/A</c:v>
                </c:pt>
                <c:pt idx="9">
                  <c:v>#N/A</c:v>
                </c:pt>
                <c:pt idx="10">
                  <c:v>447</c:v>
                </c:pt>
                <c:pt idx="11">
                  <c:v>#N/A</c:v>
                </c:pt>
                <c:pt idx="12">
                  <c:v>#N/A</c:v>
                </c:pt>
                <c:pt idx="13">
                  <c:v>441</c:v>
                </c:pt>
                <c:pt idx="14">
                  <c:v>#N/A</c:v>
                </c:pt>
              </c:numCache>
            </c:numRef>
          </c:val>
          <c:smooth val="0"/>
          <c:extLst>
            <c:ext xmlns:c16="http://schemas.microsoft.com/office/drawing/2014/chart" uri="{C3380CC4-5D6E-409C-BE32-E72D297353CC}">
              <c16:uniqueId val="{00000008-F680-44C9-8A94-4E86D44E6D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7363</c:v>
                </c:pt>
                <c:pt idx="5">
                  <c:v>7239</c:v>
                </c:pt>
                <c:pt idx="8">
                  <c:v>6923</c:v>
                </c:pt>
                <c:pt idx="11">
                  <c:v>6929</c:v>
                </c:pt>
                <c:pt idx="14">
                  <c:v>6582</c:v>
                </c:pt>
              </c:numCache>
            </c:numRef>
          </c:val>
          <c:extLst>
            <c:ext xmlns:c16="http://schemas.microsoft.com/office/drawing/2014/chart" uri="{C3380CC4-5D6E-409C-BE32-E72D297353CC}">
              <c16:uniqueId val="{00000000-37D7-4B73-BAF6-3A143690DD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854</c:v>
                </c:pt>
                <c:pt idx="5">
                  <c:v>796</c:v>
                </c:pt>
                <c:pt idx="8">
                  <c:v>713</c:v>
                </c:pt>
                <c:pt idx="11">
                  <c:v>673</c:v>
                </c:pt>
                <c:pt idx="14">
                  <c:v>598</c:v>
                </c:pt>
              </c:numCache>
            </c:numRef>
          </c:val>
          <c:extLst>
            <c:ext xmlns:c16="http://schemas.microsoft.com/office/drawing/2014/chart" uri="{C3380CC4-5D6E-409C-BE32-E72D297353CC}">
              <c16:uniqueId val="{00000001-37D7-4B73-BAF6-3A143690DD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3683</c:v>
                </c:pt>
                <c:pt idx="5">
                  <c:v>3929</c:v>
                </c:pt>
                <c:pt idx="8">
                  <c:v>4138</c:v>
                </c:pt>
                <c:pt idx="11">
                  <c:v>4727</c:v>
                </c:pt>
                <c:pt idx="14">
                  <c:v>5340</c:v>
                </c:pt>
              </c:numCache>
            </c:numRef>
          </c:val>
          <c:extLst>
            <c:ext xmlns:c16="http://schemas.microsoft.com/office/drawing/2014/chart" uri="{C3380CC4-5D6E-409C-BE32-E72D297353CC}">
              <c16:uniqueId val="{00000002-37D7-4B73-BAF6-3A143690DD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7-4B73-BAF6-3A143690DD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D7-4B73-BAF6-3A143690DD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7-4B73-BAF6-3A143690DD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1102</c:v>
                </c:pt>
                <c:pt idx="3">
                  <c:v>1108</c:v>
                </c:pt>
                <c:pt idx="6">
                  <c:v>1122</c:v>
                </c:pt>
                <c:pt idx="9">
                  <c:v>1104</c:v>
                </c:pt>
                <c:pt idx="12">
                  <c:v>1075</c:v>
                </c:pt>
              </c:numCache>
            </c:numRef>
          </c:val>
          <c:extLst>
            <c:ext xmlns:c16="http://schemas.microsoft.com/office/drawing/2014/chart" uri="{C3380CC4-5D6E-409C-BE32-E72D297353CC}">
              <c16:uniqueId val="{00000006-37D7-4B73-BAF6-3A143690DD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190</c:v>
                </c:pt>
                <c:pt idx="3">
                  <c:v>204</c:v>
                </c:pt>
                <c:pt idx="6">
                  <c:v>193</c:v>
                </c:pt>
                <c:pt idx="9">
                  <c:v>178</c:v>
                </c:pt>
                <c:pt idx="12">
                  <c:v>163</c:v>
                </c:pt>
              </c:numCache>
            </c:numRef>
          </c:val>
          <c:extLst>
            <c:ext xmlns:c16="http://schemas.microsoft.com/office/drawing/2014/chart" uri="{C3380CC4-5D6E-409C-BE32-E72D297353CC}">
              <c16:uniqueId val="{00000007-37D7-4B73-BAF6-3A143690DD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2208</c:v>
                </c:pt>
                <c:pt idx="3">
                  <c:v>1889</c:v>
                </c:pt>
                <c:pt idx="6">
                  <c:v>1613</c:v>
                </c:pt>
                <c:pt idx="9">
                  <c:v>1515</c:v>
                </c:pt>
                <c:pt idx="12">
                  <c:v>1386</c:v>
                </c:pt>
              </c:numCache>
            </c:numRef>
          </c:val>
          <c:extLst>
            <c:ext xmlns:c16="http://schemas.microsoft.com/office/drawing/2014/chart" uri="{C3380CC4-5D6E-409C-BE32-E72D297353CC}">
              <c16:uniqueId val="{00000008-37D7-4B73-BAF6-3A143690DD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187</c:v>
                </c:pt>
                <c:pt idx="3">
                  <c:v>450</c:v>
                </c:pt>
                <c:pt idx="6">
                  <c:v>415</c:v>
                </c:pt>
                <c:pt idx="9">
                  <c:v>462</c:v>
                </c:pt>
                <c:pt idx="12">
                  <c:v>444</c:v>
                </c:pt>
              </c:numCache>
            </c:numRef>
          </c:val>
          <c:extLst>
            <c:ext xmlns:c16="http://schemas.microsoft.com/office/drawing/2014/chart" uri="{C3380CC4-5D6E-409C-BE32-E72D297353CC}">
              <c16:uniqueId val="{00000009-37D7-4B73-BAF6-3A143690DD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9186</c:v>
                </c:pt>
                <c:pt idx="3">
                  <c:v>9161</c:v>
                </c:pt>
                <c:pt idx="6">
                  <c:v>9054</c:v>
                </c:pt>
                <c:pt idx="9">
                  <c:v>8809</c:v>
                </c:pt>
                <c:pt idx="12">
                  <c:v>8324</c:v>
                </c:pt>
              </c:numCache>
            </c:numRef>
          </c:val>
          <c:extLst>
            <c:ext xmlns:c16="http://schemas.microsoft.com/office/drawing/2014/chart" uri="{C3380CC4-5D6E-409C-BE32-E72D297353CC}">
              <c16:uniqueId val="{0000000A-37D7-4B73-BAF6-3A143690DD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974</c:v>
                </c:pt>
                <c:pt idx="2">
                  <c:v>#N/A</c:v>
                </c:pt>
                <c:pt idx="3">
                  <c:v>#N/A</c:v>
                </c:pt>
                <c:pt idx="4">
                  <c:v>847</c:v>
                </c:pt>
                <c:pt idx="5">
                  <c:v>#N/A</c:v>
                </c:pt>
                <c:pt idx="6">
                  <c:v>#N/A</c:v>
                </c:pt>
                <c:pt idx="7">
                  <c:v>622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D7-4B73-BAF6-3A143690DD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2091</c:v>
                </c:pt>
                <c:pt idx="1">
                  <c:v>2359</c:v>
                </c:pt>
                <c:pt idx="2">
                  <c:v>2688</c:v>
                </c:pt>
              </c:numCache>
            </c:numRef>
          </c:val>
          <c:extLst>
            <c:ext xmlns:c16="http://schemas.microsoft.com/office/drawing/2014/chart" uri="{C3380CC4-5D6E-409C-BE32-E72D297353CC}">
              <c16:uniqueId val="{00000000-302D-4AB1-90B1-2EF68A0D6E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02D-4AB1-90B1-2EF68A0D6E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1820</c:v>
                </c:pt>
                <c:pt idx="1">
                  <c:v>2084</c:v>
                </c:pt>
                <c:pt idx="2">
                  <c:v>2335</c:v>
                </c:pt>
              </c:numCache>
            </c:numRef>
          </c:val>
          <c:extLst>
            <c:ext xmlns:c16="http://schemas.microsoft.com/office/drawing/2014/chart" uri="{C3380CC4-5D6E-409C-BE32-E72D297353CC}">
              <c16:uniqueId val="{00000002-302D-4AB1-90B1-2EF68A0D6E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合併前後に大きな事業が集中していたことに起因する起債の償還が終了し、地方債の新規発行が少なく推移しているため、実質公債費比率は、少しづつ下がっていたが、平成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年度の認定こども園整備工事や町道改良工事等で借り入れた過疎対策事業債の元金償還が始まったことなどのより、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今後、公債費などの義務的経費の削減を中心とする財政の健全化に努める。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地方債の現在高に基づく支出予定額や公営企業債等繰入見込額等も年々減少していることから、将来負担比率（分子）も減少しており、今後もこの傾向は続くものと考えられる。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引き続き新規の地方債発行の抑制を中心に財政の健全化に努める。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581</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5,027</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主な増額要因としては、財政調整基金</a:t>
          </a:r>
          <a:r>
            <a:rPr kumimoji="1" lang="ja-JP" altLang="en-US" sz="1100">
              <a:solidFill>
                <a:schemeClr val="dk1"/>
              </a:solidFill>
              <a:effectLst/>
              <a:latin typeface="+mn-lt"/>
              <a:ea typeface="+mn-ea"/>
              <a:cs typeface="+mn-cs"/>
            </a:rPr>
            <a:t>については取崩額よりも積立額が多くなっていること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また、財政調整基金と同様、</a:t>
          </a:r>
          <a:r>
            <a:rPr kumimoji="1" lang="ja-JP" altLang="ja-JP" sz="1100">
              <a:solidFill>
                <a:schemeClr val="dk1"/>
              </a:solidFill>
              <a:effectLst/>
              <a:latin typeface="+mn-lt"/>
              <a:ea typeface="+mn-ea"/>
              <a:cs typeface="+mn-cs"/>
            </a:rPr>
            <a:t>ふるさと納税寄附金による協働のまちづくり基金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額が多く、</a:t>
          </a:r>
          <a:r>
            <a:rPr kumimoji="1" lang="ja-JP" altLang="ja-JP" sz="1100">
              <a:solidFill>
                <a:schemeClr val="dk1"/>
              </a:solidFill>
              <a:effectLst/>
              <a:latin typeface="+mn-lt"/>
              <a:ea typeface="+mn-ea"/>
              <a:cs typeface="+mn-cs"/>
            </a:rPr>
            <a:t>災害対策基金及び公共施設等維持管理基金の積立てを行ったことが挙げられる。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今後、小学校・保育園等の再編整備に向けた投資的経費の増額が見込まれることから、財源確保のための基金の取り崩しが増えていくことが想定される。</a:t>
          </a:r>
          <a:endParaRPr lang="ja-JP" altLang="ja-JP" sz="1400">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世紀の理想郷ふるさとづくり事業、町内に主たる事務所を置く特定非営利活動法人を支援する事業に充てるもの。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公共施設等維持管理基金：公共施設等の適切な機能の維持管理等に必要な財源を確保するもの。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子育て・定住応援基金：子育て環境の充実及び若者の定住促進に関する施策の推進に必要な経費の財源とするもの。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協働のまちづくり基金：ふるさと納税の寄附金により、</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1,115</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483</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子育て・定住応援基金：子育て支援・定住促進施策に充当する額が抑えられたため、</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協働のまちづくり基金：米作り農家応援事業等の農業施策に活用を行っていく。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義務教育施設整備基金：小学校の統合等に向けた整備費の財源として活用していく。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公共施設等維持管理基金：公共施設等の適切な機能の維持管理等に向けて、必要となる財源を引き続き確保していく予定である。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r>
            <a:rPr kumimoji="1" lang="ja-JP" altLang="ja-JP" sz="1100">
              <a:solidFill>
                <a:schemeClr val="dk1"/>
              </a:solidFill>
              <a:effectLst/>
              <a:latin typeface="+mn-lt"/>
              <a:ea typeface="+mn-ea"/>
              <a:cs typeface="+mn-cs"/>
            </a:rPr>
            <a:t>子育て・定住応援基金：子育て支援・定住促進施策の貴重な財源として、引き続き活用していく。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329</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2,688</a:t>
          </a:r>
          <a:r>
            <a:rPr kumimoji="1" lang="ja-JP" altLang="ja-JP" sz="1100">
              <a:solidFill>
                <a:schemeClr val="dk1"/>
              </a:solidFill>
              <a:effectLst/>
              <a:latin typeface="+mn-lt"/>
              <a:ea typeface="+mn-ea"/>
              <a:cs typeface="+mn-cs"/>
            </a:rPr>
            <a:t>百万円となっている。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4年度は</a:t>
          </a:r>
          <a:r>
            <a:rPr kumimoji="1" lang="ja-JP" altLang="ja-JP"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529</a:t>
          </a:r>
          <a:r>
            <a:rPr lang="en-US" altLang="ja-JP" sz="1100" b="0" i="0" baseline="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千円に対し、取り崩し</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千円となったことにより増加となった。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今後、地方交付税の縮減等に伴い、中長期的には基金残高が減少していくことが想定される。</a:t>
          </a:r>
          <a:endParaRPr lang="ja-JP" altLang="ja-JP" sz="1400">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520E397-EA1A-4004-86DF-470E1333498B}"/>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4C1F1CC-5990-4D49-9554-AA8CCBDDC823}"/>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78AEF25-709E-4849-9975-C2A7FF4EAEBD}"/>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3EF72BC-FFA1-49B3-8747-82184CF0EEC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3AB19E3-D4DC-40AB-B429-0EC47EB0F3D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B425C4D-F0DA-46EC-8F92-D7D804FDE141}"/>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A39B1C3-0505-45CA-9C15-243A4D84B6DC}"/>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3091716-F932-48D5-A5EB-0BE5604E707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FCB2095-9112-4BEB-A04B-1007A1B033E3}"/>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832C51C-0EC2-4103-BB14-551D0C38610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0B2C822-076D-4F5B-AC0C-4EE1083C261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E71B118-8D7A-4593-8932-25B02E4B0A6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C164094-7020-4D6C-A138-39A51597705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523F32A-3BC4-4911-A778-5FA2CAC2C11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5BB1F75-BE70-4C6E-815F-453CE22C427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C656B94-90D8-4606-94E4-D4B6AE7F6DE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726B531-E462-4A6C-A847-4BFE73730F9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02A4A09-060B-4009-B6D7-59D60FEA086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7D1C9A6-C982-40ED-BF09-8BA1555AC1A2}"/>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19F1E17-7D02-4495-83F2-7425758BD14C}"/>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3E51984-810B-4D57-BE87-E71AD4C4106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A4143AD-14E7-47F9-9BE6-178D729B882C}"/>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992DF82-458F-4A42-A208-98AE3516C3E6}"/>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A16BDF4-F78F-4D64-A495-80954720675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76F807A-714F-4C71-A6F1-4CFEB8631EB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6348CA-3256-4C6E-90F8-F862D0EC74D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8CCCF3E-33D0-4C39-98B1-C5FF90AE7FC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3D6A9AE-A601-46DA-97B5-FDB94916FA8D}"/>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57C9106-33C7-4E9D-8062-EB59C3732281}"/>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C321307-731B-4121-867D-B977884050DC}"/>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E08E0E5-13B3-4499-AC2F-A06355AE4B66}"/>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CB15347-726B-47E4-9686-5EE0C85E9F7D}"/>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B6B34D0-FD50-4DE3-8267-C1AAE3A8B934}"/>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13098DA-C94D-478B-A9F1-DC5B3F2B3646}"/>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8B9B915-B884-4699-836A-091A134CF09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16FB02-E4B2-490B-8EBA-06FD713FAE5A}"/>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FE4264A-9EA6-496A-8489-9FEFCD2E6ED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2F2D67C-6FAD-4613-BB78-F6981904D727}"/>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692DB95-C2EC-4001-B110-4ADE77109BF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B3840A8-622E-4FC7-95F8-2A222707107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0A9DF8B-B8D2-4054-B7F2-CED4B980419A}"/>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305F5D-4C44-4C79-84A3-637865838642}"/>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3A4A0F8-B753-4826-BE3C-FBA0E9A49F07}"/>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5E99359-467C-411B-A5DB-C94DF8DF43BE}"/>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D79567F-5CE6-4522-90D5-F446781690DC}"/>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F6B8DC-9B24-4CF7-BAE0-046E97D1E632}"/>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42EB1EF-C89F-4731-871D-33B9B08C1FB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703D211-AFFF-419A-A48F-EE4039B33159}"/>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E7578B4-2C6E-4830-A6D9-308CF69231C1}"/>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703EABF3-A648-4E84-AC19-8C7197C35EA6}"/>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46E7CCD2-45FD-4D58-8DB4-F3BC6F12B104}"/>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C33372C-B61F-474B-8E0E-1DEF253B808F}"/>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C9922739-D3CB-4F0B-8D6C-8E5319F438EB}"/>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CC7141E-F7EA-41D6-B7C9-17808BF36E31}"/>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EDDE19F-345F-4FCA-ACFA-77DFAFA52FAC}"/>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40E7514-6EA6-42CF-9EBA-C07F9B85EC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D1A887B1-6F6E-45C4-8CA6-C62F8AD4FFC2}"/>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EF0FB1B3-3CCD-46D5-8898-5D963596B345}"/>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E607FFC-39F9-4291-B41E-683266426C21}"/>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6DA0523E-89ED-4424-9B0F-E304C476FEB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B0610BB-C211-4313-8A53-1FF1CAABD9C4}"/>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32B9D1E5-43F7-4F0F-994C-6CBB3A1CDF1E}"/>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61DDDDE7-F49C-4B0F-A590-C028E8CC20A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F4935638-E245-4E5C-97FA-4DAC0AAA96C5}"/>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E9275D78-925E-4520-A83E-0DEB9E4D9D17}"/>
            </a:ext>
          </a:extLst>
        </xdr:cNvPr>
        <xdr:cNvCxnSpPr/>
      </xdr:nvCxnSpPr>
      <xdr:spPr>
        <a:xfrm flipV="1">
          <a:off x="4514850" y="6101443"/>
          <a:ext cx="0" cy="12246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E352758A-FE2C-4868-801E-D1EA8466EDB9}"/>
            </a:ext>
          </a:extLst>
        </xdr:cNvPr>
        <xdr:cNvSpPr txBox="1"/>
      </xdr:nvSpPr>
      <xdr:spPr>
        <a:xfrm>
          <a:off x="45847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2445B089-D073-44F3-B0D9-810258A489A0}"/>
            </a:ext>
          </a:extLst>
        </xdr:cNvPr>
        <xdr:cNvCxnSpPr/>
      </xdr:nvCxnSpPr>
      <xdr:spPr>
        <a:xfrm>
          <a:off x="4425950" y="732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BD8D16BA-1654-42E9-A529-E79AF2081830}"/>
            </a:ext>
          </a:extLst>
        </xdr:cNvPr>
        <xdr:cNvSpPr txBox="1"/>
      </xdr:nvSpPr>
      <xdr:spPr>
        <a:xfrm>
          <a:off x="4584700" y="58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4CD501D6-DB74-4FD6-BD2A-9CEB8E7D72ED}"/>
            </a:ext>
          </a:extLst>
        </xdr:cNvPr>
        <xdr:cNvCxnSpPr/>
      </xdr:nvCxnSpPr>
      <xdr:spPr>
        <a:xfrm>
          <a:off x="4425950" y="6101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3922500D-2C4B-4EA3-A5E3-4CEBDCEC2FEF}"/>
            </a:ext>
          </a:extLst>
        </xdr:cNvPr>
        <xdr:cNvCxnSpPr/>
      </xdr:nvCxnSpPr>
      <xdr:spPr>
        <a:xfrm>
          <a:off x="3752850" y="6959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F57EE43F-A672-4914-B005-4CB830983B18}"/>
            </a:ext>
          </a:extLst>
        </xdr:cNvPr>
        <xdr:cNvSpPr txBox="1"/>
      </xdr:nvSpPr>
      <xdr:spPr>
        <a:xfrm>
          <a:off x="45847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A702DD94-8858-4771-92F0-C9E2AB781EEA}"/>
            </a:ext>
          </a:extLst>
        </xdr:cNvPr>
        <xdr:cNvSpPr/>
      </xdr:nvSpPr>
      <xdr:spPr>
        <a:xfrm>
          <a:off x="4464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F5D66675-ED8C-496F-A6CE-ECD83F8C6C18}"/>
            </a:ext>
          </a:extLst>
        </xdr:cNvPr>
        <xdr:cNvCxnSpPr/>
      </xdr:nvCxnSpPr>
      <xdr:spPr>
        <a:xfrm>
          <a:off x="2940050" y="6931478"/>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12D50274-8C71-40DF-8CA7-6FAC7B6BE048}"/>
            </a:ext>
          </a:extLst>
        </xdr:cNvPr>
        <xdr:cNvSpPr/>
      </xdr:nvSpPr>
      <xdr:spPr>
        <a:xfrm>
          <a:off x="3702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7ACE4D3A-A9BB-4E55-8B79-7537C425D078}"/>
            </a:ext>
          </a:extLst>
        </xdr:cNvPr>
        <xdr:cNvSpPr txBox="1"/>
      </xdr:nvSpPr>
      <xdr:spPr>
        <a:xfrm>
          <a:off x="340995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C3F4E44E-7F3D-4435-8AB4-4B591CD4F6D2}"/>
            </a:ext>
          </a:extLst>
        </xdr:cNvPr>
        <xdr:cNvCxnSpPr/>
      </xdr:nvCxnSpPr>
      <xdr:spPr>
        <a:xfrm flipV="1">
          <a:off x="2127250" y="6931478"/>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8B46FC28-1760-4DBF-AE9A-043E2CE82947}"/>
            </a:ext>
          </a:extLst>
        </xdr:cNvPr>
        <xdr:cNvSpPr/>
      </xdr:nvSpPr>
      <xdr:spPr>
        <a:xfrm>
          <a:off x="28892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1E62E0FF-03B0-44BE-94CC-9F5C91951399}"/>
            </a:ext>
          </a:extLst>
        </xdr:cNvPr>
        <xdr:cNvSpPr txBox="1"/>
      </xdr:nvSpPr>
      <xdr:spPr>
        <a:xfrm>
          <a:off x="25971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74F7FA30-1CE7-496A-84C8-EE79A51D9B43}"/>
            </a:ext>
          </a:extLst>
        </xdr:cNvPr>
        <xdr:cNvCxnSpPr/>
      </xdr:nvCxnSpPr>
      <xdr:spPr>
        <a:xfrm>
          <a:off x="1333500" y="6959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DDAEC26D-28A3-4565-800F-D39396C383B4}"/>
            </a:ext>
          </a:extLst>
        </xdr:cNvPr>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2F4F719D-5487-47B1-B937-162004405F20}"/>
            </a:ext>
          </a:extLst>
        </xdr:cNvPr>
        <xdr:cNvSpPr txBox="1"/>
      </xdr:nvSpPr>
      <xdr:spPr>
        <a:xfrm>
          <a:off x="17843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6CD7D3BC-B8C4-49D1-81CE-31066DDC8DB4}"/>
            </a:ext>
          </a:extLst>
        </xdr:cNvPr>
        <xdr:cNvSpPr/>
      </xdr:nvSpPr>
      <xdr:spPr>
        <a:xfrm>
          <a:off x="1282700" y="6880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7B51B01A-BD09-4BAB-ACBC-2977D62F6141}"/>
            </a:ext>
          </a:extLst>
        </xdr:cNvPr>
        <xdr:cNvSpPr txBox="1"/>
      </xdr:nvSpPr>
      <xdr:spPr>
        <a:xfrm>
          <a:off x="97155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0445CB2-D9D8-427F-AF28-34EB01F8561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64D4A8-0243-4799-BBB6-F8724FF4160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67ED069-D8AD-4A3C-9BB0-69320F70F3E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9CB2F07-1BC4-4029-9FFC-25A8BF7D018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FE3F76D-C11D-485D-B606-46D2CBF02077}"/>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E88B3C96-4E2E-4799-A5B7-13EAAEBF8BF1}"/>
            </a:ext>
          </a:extLst>
        </xdr:cNvPr>
        <xdr:cNvSpPr/>
      </xdr:nvSpPr>
      <xdr:spPr>
        <a:xfrm>
          <a:off x="44640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C238C68F-6F4E-495B-B63B-F44190DC126F}"/>
            </a:ext>
          </a:extLst>
        </xdr:cNvPr>
        <xdr:cNvSpPr txBox="1"/>
      </xdr:nvSpPr>
      <xdr:spPr>
        <a:xfrm>
          <a:off x="45847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DD7BEA1C-A9D0-4AB1-B0D7-B7B6C7A44B2C}"/>
            </a:ext>
          </a:extLst>
        </xdr:cNvPr>
        <xdr:cNvSpPr/>
      </xdr:nvSpPr>
      <xdr:spPr>
        <a:xfrm>
          <a:off x="37020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830F5217-FD45-4F5C-AA37-408FF250703B}"/>
            </a:ext>
          </a:extLst>
        </xdr:cNvPr>
        <xdr:cNvSpPr txBox="1"/>
      </xdr:nvSpPr>
      <xdr:spPr>
        <a:xfrm>
          <a:off x="340995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1C8D1044-E513-4473-993B-D120948F0618}"/>
            </a:ext>
          </a:extLst>
        </xdr:cNvPr>
        <xdr:cNvSpPr/>
      </xdr:nvSpPr>
      <xdr:spPr>
        <a:xfrm>
          <a:off x="2889250" y="6880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C0C9B3D8-35E2-434B-BF52-4AE55F5C1EBA}"/>
            </a:ext>
          </a:extLst>
        </xdr:cNvPr>
        <xdr:cNvSpPr txBox="1"/>
      </xdr:nvSpPr>
      <xdr:spPr>
        <a:xfrm>
          <a:off x="259715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FE0F72DA-2CA0-4408-AAF3-D2B0CFC91F76}"/>
            </a:ext>
          </a:extLst>
        </xdr:cNvPr>
        <xdr:cNvSpPr/>
      </xdr:nvSpPr>
      <xdr:spPr>
        <a:xfrm>
          <a:off x="20955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F16C05C1-37B0-4F62-A984-F07F239FEFCB}"/>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EF02B969-1000-499D-B00D-B0D4B0D99C8F}"/>
            </a:ext>
          </a:extLst>
        </xdr:cNvPr>
        <xdr:cNvSpPr/>
      </xdr:nvSpPr>
      <xdr:spPr>
        <a:xfrm>
          <a:off x="12827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6AF785BC-FA56-47AE-84E5-715B84E9D841}"/>
            </a:ext>
          </a:extLst>
        </xdr:cNvPr>
        <xdr:cNvSpPr txBox="1"/>
      </xdr:nvSpPr>
      <xdr:spPr>
        <a:xfrm>
          <a:off x="9715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E3438193-8026-46D7-A0E3-94662C244F7A}"/>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DA92CFE-BD29-4DE3-A22B-B6E15F6972CE}"/>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E36DFD3-52C0-454B-A404-F9FD9ACAD7B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7191DDE1-1F8B-48CD-A1AA-8A4B66B03D18}"/>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38BA260-F4E9-41E1-9263-93183E3F6DC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36D68359-6C50-4130-873F-25C221E4B073}"/>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7496188-2778-49FF-B61B-274BB15F3B57}"/>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06B42C2-3DC2-4884-982A-3C75917372DF}"/>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E0A193CF-BC40-4264-9E06-873CF44005C6}"/>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3430E990-D9C1-42B3-B97F-A6C08E5C9CCD}"/>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EC5EF6B7-66BF-4E7C-87AE-8C9D12476EE9}"/>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53F0112-3ADA-472D-B05B-35BADE156861}"/>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122C060-8F45-4174-B34F-AD0E029C4F96}"/>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89.3</a:t>
          </a:r>
          <a:r>
            <a:rPr kumimoji="1" lang="ja-JP" altLang="ja-JP" sz="1100">
              <a:solidFill>
                <a:schemeClr val="dk1"/>
              </a:solidFill>
              <a:effectLst/>
              <a:latin typeface="+mn-lt"/>
              <a:ea typeface="+mn-ea"/>
              <a:cs typeface="+mn-cs"/>
            </a:rPr>
            <a:t>％であり、会計年度任用職員の人件費を経常経費にしたことにより、昨年度より経常収支比率が増加している。</a:t>
          </a:r>
          <a:endParaRPr lang="ja-JP" altLang="ja-JP" sz="1400">
            <a:effectLst/>
          </a:endParaRPr>
        </a:p>
        <a:p>
          <a:r>
            <a:rPr kumimoji="1" lang="ja-JP" altLang="ja-JP" sz="1100">
              <a:solidFill>
                <a:schemeClr val="dk1"/>
              </a:solidFill>
              <a:effectLst/>
              <a:latin typeface="+mn-lt"/>
              <a:ea typeface="+mn-ea"/>
              <a:cs typeface="+mn-cs"/>
            </a:rPr>
            <a:t>今後は、事務・事業について、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130A60CA-C4B2-45A2-A283-BCD6A3BC2D19}"/>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977DD365-4959-4837-9ACF-A8954D141728}"/>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2450FED-0BC3-4B79-AD8E-3106F438D73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8F7F6479-3D0E-48A5-B48F-863D624FEA7B}"/>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592E8ECF-E315-489E-AFAA-9B9AFB0A61B5}"/>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E091F5D5-26A2-43A7-AF90-C9B07F9FC998}"/>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33C9C355-4F02-4E44-8606-D3E9DCDF7413}"/>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59CF0369-2953-4832-83F0-3770F34E59DF}"/>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85CB3AB-86EF-4E91-B6E3-813FF6E7594E}"/>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324B6F5E-91DE-431E-BFF3-BCB71ADE45CF}"/>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A30598B2-F54D-4EF4-AD8C-403A5073A1E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2E54D13-0672-4255-8F72-7E59177EC6D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8E02E0F-AECD-428A-9F8E-BC4451F63A3D}"/>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5836027-7967-42D6-B5A4-2DB4F0FB2724}"/>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2D400C1D-3BC4-4384-8B95-91BF66C34470}"/>
            </a:ext>
          </a:extLst>
        </xdr:cNvPr>
        <xdr:cNvCxnSpPr/>
      </xdr:nvCxnSpPr>
      <xdr:spPr>
        <a:xfrm flipV="1">
          <a:off x="4514850" y="9574022"/>
          <a:ext cx="0" cy="1495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57FB7774-EA15-43B4-9975-62875FA2639F}"/>
            </a:ext>
          </a:extLst>
        </xdr:cNvPr>
        <xdr:cNvSpPr txBox="1"/>
      </xdr:nvSpPr>
      <xdr:spPr>
        <a:xfrm>
          <a:off x="45847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D1013DD0-2357-4CC2-9754-E75527EDDCB7}"/>
            </a:ext>
          </a:extLst>
        </xdr:cNvPr>
        <xdr:cNvCxnSpPr/>
      </xdr:nvCxnSpPr>
      <xdr:spPr>
        <a:xfrm>
          <a:off x="4425950" y="11069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F810DF7B-4306-43D2-B39A-937492439140}"/>
            </a:ext>
          </a:extLst>
        </xdr:cNvPr>
        <xdr:cNvSpPr txBox="1"/>
      </xdr:nvSpPr>
      <xdr:spPr>
        <a:xfrm>
          <a:off x="4584700" y="93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D38630AF-AA7E-4B9F-94AF-BE4E32307F3D}"/>
            </a:ext>
          </a:extLst>
        </xdr:cNvPr>
        <xdr:cNvCxnSpPr/>
      </xdr:nvCxnSpPr>
      <xdr:spPr>
        <a:xfrm>
          <a:off x="4425950" y="9574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64</xdr:row>
      <xdr:rowOff>29718</xdr:rowOff>
    </xdr:to>
    <xdr:cxnSp macro="">
      <xdr:nvCxnSpPr>
        <xdr:cNvPr id="132" name="直線コネクタ 131">
          <a:extLst>
            <a:ext uri="{FF2B5EF4-FFF2-40B4-BE49-F238E27FC236}">
              <a16:creationId xmlns:a16="http://schemas.microsoft.com/office/drawing/2014/main" id="{5E13EAFB-69CE-4093-A830-6EC550814067}"/>
            </a:ext>
          </a:extLst>
        </xdr:cNvPr>
        <xdr:cNvCxnSpPr/>
      </xdr:nvCxnSpPr>
      <xdr:spPr>
        <a:xfrm>
          <a:off x="3752850" y="10118090"/>
          <a:ext cx="762000" cy="4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9DC83EE6-0D30-4CB6-B025-A92526B8F958}"/>
            </a:ext>
          </a:extLst>
        </xdr:cNvPr>
        <xdr:cNvSpPr txBox="1"/>
      </xdr:nvSpPr>
      <xdr:spPr>
        <a:xfrm>
          <a:off x="4584700" y="10325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391FE103-260A-43BC-AEF0-355E3CA87635}"/>
            </a:ext>
          </a:extLst>
        </xdr:cNvPr>
        <xdr:cNvSpPr/>
      </xdr:nvSpPr>
      <xdr:spPr>
        <a:xfrm>
          <a:off x="4464050" y="10474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83058</xdr:rowOff>
    </xdr:to>
    <xdr:cxnSp macro="">
      <xdr:nvCxnSpPr>
        <xdr:cNvPr id="135" name="直線コネクタ 134">
          <a:extLst>
            <a:ext uri="{FF2B5EF4-FFF2-40B4-BE49-F238E27FC236}">
              <a16:creationId xmlns:a16="http://schemas.microsoft.com/office/drawing/2014/main" id="{981F5408-B9A9-4BE7-AA4D-19BA5D2AF1DD}"/>
            </a:ext>
          </a:extLst>
        </xdr:cNvPr>
        <xdr:cNvCxnSpPr/>
      </xdr:nvCxnSpPr>
      <xdr:spPr>
        <a:xfrm flipV="1">
          <a:off x="2940050" y="10118090"/>
          <a:ext cx="8128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5E280330-36A4-4EF6-B1C4-9F2CCB5F9E92}"/>
            </a:ext>
          </a:extLst>
        </xdr:cNvPr>
        <xdr:cNvSpPr/>
      </xdr:nvSpPr>
      <xdr:spPr>
        <a:xfrm>
          <a:off x="3702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BFAE8485-5949-4117-AE02-2D9B0DE760B9}"/>
            </a:ext>
          </a:extLst>
        </xdr:cNvPr>
        <xdr:cNvSpPr txBox="1"/>
      </xdr:nvSpPr>
      <xdr:spPr>
        <a:xfrm>
          <a:off x="3409950" y="1045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62</xdr:row>
      <xdr:rowOff>155448</xdr:rowOff>
    </xdr:to>
    <xdr:cxnSp macro="">
      <xdr:nvCxnSpPr>
        <xdr:cNvPr id="138" name="直線コネクタ 137">
          <a:extLst>
            <a:ext uri="{FF2B5EF4-FFF2-40B4-BE49-F238E27FC236}">
              <a16:creationId xmlns:a16="http://schemas.microsoft.com/office/drawing/2014/main" id="{5AB31000-76B3-4B17-BFBF-61ACCE554027}"/>
            </a:ext>
          </a:extLst>
        </xdr:cNvPr>
        <xdr:cNvCxnSpPr/>
      </xdr:nvCxnSpPr>
      <xdr:spPr>
        <a:xfrm flipV="1">
          <a:off x="2127250" y="10319258"/>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A2F3BDD1-D663-440C-A446-DEA42E854F47}"/>
            </a:ext>
          </a:extLst>
        </xdr:cNvPr>
        <xdr:cNvSpPr/>
      </xdr:nvSpPr>
      <xdr:spPr>
        <a:xfrm>
          <a:off x="2889250" y="10556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91CD40BA-E6EB-40A2-8D4D-B495681A98A1}"/>
            </a:ext>
          </a:extLst>
        </xdr:cNvPr>
        <xdr:cNvSpPr txBox="1"/>
      </xdr:nvSpPr>
      <xdr:spPr>
        <a:xfrm>
          <a:off x="2597150" y="1063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66040</xdr:rowOff>
    </xdr:to>
    <xdr:cxnSp macro="">
      <xdr:nvCxnSpPr>
        <xdr:cNvPr id="141" name="直線コネクタ 140">
          <a:extLst>
            <a:ext uri="{FF2B5EF4-FFF2-40B4-BE49-F238E27FC236}">
              <a16:creationId xmlns:a16="http://schemas.microsoft.com/office/drawing/2014/main" id="{0B184CC6-ABF7-4586-80AF-48C7E9BE835D}"/>
            </a:ext>
          </a:extLst>
        </xdr:cNvPr>
        <xdr:cNvCxnSpPr/>
      </xdr:nvCxnSpPr>
      <xdr:spPr>
        <a:xfrm flipV="1">
          <a:off x="1333500" y="10391648"/>
          <a:ext cx="79375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FBA77797-54E8-4BFF-B26E-51F5CB1DFAAE}"/>
            </a:ext>
          </a:extLst>
        </xdr:cNvPr>
        <xdr:cNvSpPr/>
      </xdr:nvSpPr>
      <xdr:spPr>
        <a:xfrm>
          <a:off x="20955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id="{02E7009C-2F0F-42CD-9F8E-0A232EAF010C}"/>
            </a:ext>
          </a:extLst>
        </xdr:cNvPr>
        <xdr:cNvSpPr txBox="1"/>
      </xdr:nvSpPr>
      <xdr:spPr>
        <a:xfrm>
          <a:off x="1784350" y="107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DB90E930-11C9-4ABB-A199-72EBF7BC66AF}"/>
            </a:ext>
          </a:extLst>
        </xdr:cNvPr>
        <xdr:cNvSpPr/>
      </xdr:nvSpPr>
      <xdr:spPr>
        <a:xfrm>
          <a:off x="12827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4FADC28B-6108-4B94-BED6-BAE47A3310CB}"/>
            </a:ext>
          </a:extLst>
        </xdr:cNvPr>
        <xdr:cNvSpPr txBox="1"/>
      </xdr:nvSpPr>
      <xdr:spPr>
        <a:xfrm>
          <a:off x="971550" y="1067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65B995D-F754-4857-A092-28484E177A4D}"/>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4690B76-5287-4A8B-99B8-BACFAE22F7BC}"/>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FFC4E9D-98EA-43F2-A378-67E6B5E22E4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3BFF81E-9BD7-4857-9AA7-5F1F507359ED}"/>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C7FA125-F24F-406B-AA1F-9E7B6C04CA8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1" name="楕円 150">
          <a:extLst>
            <a:ext uri="{FF2B5EF4-FFF2-40B4-BE49-F238E27FC236}">
              <a16:creationId xmlns:a16="http://schemas.microsoft.com/office/drawing/2014/main" id="{1E07705A-3B9F-43EB-9920-24C930887797}"/>
            </a:ext>
          </a:extLst>
        </xdr:cNvPr>
        <xdr:cNvSpPr/>
      </xdr:nvSpPr>
      <xdr:spPr>
        <a:xfrm>
          <a:off x="4464050" y="105516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2" name="財政構造の弾力性該当値テキスト">
          <a:extLst>
            <a:ext uri="{FF2B5EF4-FFF2-40B4-BE49-F238E27FC236}">
              <a16:creationId xmlns:a16="http://schemas.microsoft.com/office/drawing/2014/main" id="{70ADC370-F71E-4CDC-A801-4AB6BB9970EA}"/>
            </a:ext>
          </a:extLst>
        </xdr:cNvPr>
        <xdr:cNvSpPr txBox="1"/>
      </xdr:nvSpPr>
      <xdr:spPr>
        <a:xfrm>
          <a:off x="4584700" y="105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3" name="楕円 152">
          <a:extLst>
            <a:ext uri="{FF2B5EF4-FFF2-40B4-BE49-F238E27FC236}">
              <a16:creationId xmlns:a16="http://schemas.microsoft.com/office/drawing/2014/main" id="{5A8D3452-5120-4D52-83A8-280FCF9AF81E}"/>
            </a:ext>
          </a:extLst>
        </xdr:cNvPr>
        <xdr:cNvSpPr/>
      </xdr:nvSpPr>
      <xdr:spPr>
        <a:xfrm>
          <a:off x="3702050" y="10073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4" name="テキスト ボックス 153">
          <a:extLst>
            <a:ext uri="{FF2B5EF4-FFF2-40B4-BE49-F238E27FC236}">
              <a16:creationId xmlns:a16="http://schemas.microsoft.com/office/drawing/2014/main" id="{F7D9957F-615E-4330-B09F-E34E33CB6D3A}"/>
            </a:ext>
          </a:extLst>
        </xdr:cNvPr>
        <xdr:cNvSpPr txBox="1"/>
      </xdr:nvSpPr>
      <xdr:spPr>
        <a:xfrm>
          <a:off x="3409950" y="984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5" name="楕円 154">
          <a:extLst>
            <a:ext uri="{FF2B5EF4-FFF2-40B4-BE49-F238E27FC236}">
              <a16:creationId xmlns:a16="http://schemas.microsoft.com/office/drawing/2014/main" id="{B71A241C-98C7-4178-939D-3B5403976E68}"/>
            </a:ext>
          </a:extLst>
        </xdr:cNvPr>
        <xdr:cNvSpPr/>
      </xdr:nvSpPr>
      <xdr:spPr>
        <a:xfrm>
          <a:off x="2889250" y="102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6" name="テキスト ボックス 155">
          <a:extLst>
            <a:ext uri="{FF2B5EF4-FFF2-40B4-BE49-F238E27FC236}">
              <a16:creationId xmlns:a16="http://schemas.microsoft.com/office/drawing/2014/main" id="{9B41E8C0-EA72-4250-9B42-6F2E56DE47D1}"/>
            </a:ext>
          </a:extLst>
        </xdr:cNvPr>
        <xdr:cNvSpPr txBox="1"/>
      </xdr:nvSpPr>
      <xdr:spPr>
        <a:xfrm>
          <a:off x="2597150" y="1005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7" name="楕円 156">
          <a:extLst>
            <a:ext uri="{FF2B5EF4-FFF2-40B4-BE49-F238E27FC236}">
              <a16:creationId xmlns:a16="http://schemas.microsoft.com/office/drawing/2014/main" id="{62148F72-E5FD-4CF4-9498-3724A438F384}"/>
            </a:ext>
          </a:extLst>
        </xdr:cNvPr>
        <xdr:cNvSpPr/>
      </xdr:nvSpPr>
      <xdr:spPr>
        <a:xfrm>
          <a:off x="2095500" y="103408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8" name="テキスト ボックス 157">
          <a:extLst>
            <a:ext uri="{FF2B5EF4-FFF2-40B4-BE49-F238E27FC236}">
              <a16:creationId xmlns:a16="http://schemas.microsoft.com/office/drawing/2014/main" id="{6DED8F8C-ABF7-4E51-90CB-51993351AD92}"/>
            </a:ext>
          </a:extLst>
        </xdr:cNvPr>
        <xdr:cNvSpPr txBox="1"/>
      </xdr:nvSpPr>
      <xdr:spPr>
        <a:xfrm>
          <a:off x="1784350" y="1011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FFFDD98A-3749-4371-BB36-A1B1B03C0A5F}"/>
            </a:ext>
          </a:extLst>
        </xdr:cNvPr>
        <xdr:cNvSpPr/>
      </xdr:nvSpPr>
      <xdr:spPr>
        <a:xfrm>
          <a:off x="1282700" y="10416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754446BE-53F4-4992-ADEC-68C9B05D4095}"/>
            </a:ext>
          </a:extLst>
        </xdr:cNvPr>
        <xdr:cNvSpPr txBox="1"/>
      </xdr:nvSpPr>
      <xdr:spPr>
        <a:xfrm>
          <a:off x="97155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85B9A91-411B-4FBF-8D2C-6AD02D8C7DD1}"/>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2E2A6DE-CC63-487A-95EA-537CC9FB5646}"/>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0A7D943-3581-4219-821B-BF785BFA95EB}"/>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A917ACD-4419-45E2-A723-58A33DA7FFA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B3D60B1-04A0-49F5-9EB3-4E67F43CB601}"/>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FC64DA5-4D92-4722-8EF6-DE346678346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55F718A-711E-4777-A770-F9A796114D3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387EDDE-00FE-498F-B2B2-39324E4364F3}"/>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5096F77-F91F-4A75-9C84-C8A4A5CF71C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B635512-7B2C-40C5-A0C4-E6A49AC5768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20D49532-C814-46A5-A627-DAB9C4C16D56}"/>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7EB4582-29CE-4A98-A2FE-DFB08BD9A94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B9521DD-05CF-4F5A-83D9-BF796D879ECD}"/>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a:t>
          </a:r>
          <a:r>
            <a:rPr kumimoji="1" lang="en-US" altLang="ja-JP" sz="1100">
              <a:solidFill>
                <a:schemeClr val="dk1"/>
              </a:solidFill>
              <a:effectLst/>
              <a:latin typeface="+mn-lt"/>
              <a:ea typeface="+mn-ea"/>
              <a:cs typeface="+mn-cs"/>
            </a:rPr>
            <a:t>320,575</a:t>
          </a:r>
          <a:r>
            <a:rPr kumimoji="1" lang="ja-JP" altLang="ja-JP" sz="1100">
              <a:solidFill>
                <a:schemeClr val="dk1"/>
              </a:solidFill>
              <a:effectLst/>
              <a:latin typeface="+mn-lt"/>
              <a:ea typeface="+mn-ea"/>
              <a:cs typeface="+mn-cs"/>
            </a:rPr>
            <a:t>円と類似団体を上回っている。これは町の人口が年々減少していることが要因であり、また、町域が広く集落が点在しているため、小学校、幼稚園、保育所、支所・出張所等の公共施設が多く、各施設に職員を配置せざるを得ない状況である。さらに、ふるさと納税制度を活用した協働のまちづくり応援事業（米づくり農家応援事業）により、返礼品の購入費用、発送費用に伴う物件費も多い状況である。（ふるさと納税による寄付金額も安定しており、必要経費との差額を基金に積み立てて、農業振興事業の財源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6601664-E38B-43C9-93EB-E8C4EC98415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D61122A-F88D-4CF0-9403-D4D4DCF8DBEE}"/>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0A18D86-D6C9-41A5-BAFD-E2FF9DF3531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2ACA9396-427E-4CDB-AEF8-E8C6C72750C4}"/>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5918F229-6E62-4729-83A3-DF1739AFA046}"/>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4FF076EF-BE44-466D-ADAF-84F24C975616}"/>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4364ED3A-AC68-4322-8883-5BB4D270890B}"/>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C6E6B55B-CC73-4FF8-B702-4500DC4E8A76}"/>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94EB93EE-65D5-4466-93EB-C54BC2E7E571}"/>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ECA22F92-E32B-49C6-A6B9-B569414D6C73}"/>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40447004-5C67-4D63-B548-9A68256D51F7}"/>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645DBDE8-CD36-4021-A5BF-7B0E604516F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5343A84-1005-442F-993F-9485E75B26F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61E50E1-8DB3-410E-BAEB-FB1F96F21E7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8E7CE35C-5CCF-4F09-B9A7-3973482A1B89}"/>
            </a:ext>
          </a:extLst>
        </xdr:cNvPr>
        <xdr:cNvCxnSpPr/>
      </xdr:nvCxnSpPr>
      <xdr:spPr>
        <a:xfrm flipV="1">
          <a:off x="4514850" y="13260533"/>
          <a:ext cx="0" cy="1197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3062EDF8-85A5-4828-85B5-D0981019B79D}"/>
            </a:ext>
          </a:extLst>
        </xdr:cNvPr>
        <xdr:cNvSpPr txBox="1"/>
      </xdr:nvSpPr>
      <xdr:spPr>
        <a:xfrm>
          <a:off x="4584700" y="144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44C76B39-36D6-4BB4-9F9C-8AFD239D93BE}"/>
            </a:ext>
          </a:extLst>
        </xdr:cNvPr>
        <xdr:cNvCxnSpPr/>
      </xdr:nvCxnSpPr>
      <xdr:spPr>
        <a:xfrm>
          <a:off x="4425950" y="1445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C36673FA-F4DD-4891-A662-CB10BE504CE4}"/>
            </a:ext>
          </a:extLst>
        </xdr:cNvPr>
        <xdr:cNvSpPr txBox="1"/>
      </xdr:nvSpPr>
      <xdr:spPr>
        <a:xfrm>
          <a:off x="4584700" y="1301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B5A14117-8669-4172-8FDC-5106A3729820}"/>
            </a:ext>
          </a:extLst>
        </xdr:cNvPr>
        <xdr:cNvCxnSpPr/>
      </xdr:nvCxnSpPr>
      <xdr:spPr>
        <a:xfrm>
          <a:off x="4425950" y="13260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72833</xdr:rowOff>
    </xdr:from>
    <xdr:to>
      <xdr:col>23</xdr:col>
      <xdr:colOff>133350</xdr:colOff>
      <xdr:row>82</xdr:row>
      <xdr:rowOff>113148</xdr:rowOff>
    </xdr:to>
    <xdr:cxnSp macro="">
      <xdr:nvCxnSpPr>
        <xdr:cNvPr id="193" name="直線コネクタ 192">
          <a:extLst>
            <a:ext uri="{FF2B5EF4-FFF2-40B4-BE49-F238E27FC236}">
              <a16:creationId xmlns:a16="http://schemas.microsoft.com/office/drawing/2014/main" id="{8A6C453A-6C70-494C-9D64-79348E7F56DC}"/>
            </a:ext>
          </a:extLst>
        </xdr:cNvPr>
        <xdr:cNvCxnSpPr/>
      </xdr:nvCxnSpPr>
      <xdr:spPr>
        <a:xfrm>
          <a:off x="3752850" y="13611033"/>
          <a:ext cx="762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a:extLst>
            <a:ext uri="{FF2B5EF4-FFF2-40B4-BE49-F238E27FC236}">
              <a16:creationId xmlns:a16="http://schemas.microsoft.com/office/drawing/2014/main" id="{C2AFD64B-4126-4E08-9EC3-4C26A7BCB9A6}"/>
            </a:ext>
          </a:extLst>
        </xdr:cNvPr>
        <xdr:cNvSpPr txBox="1"/>
      </xdr:nvSpPr>
      <xdr:spPr>
        <a:xfrm>
          <a:off x="4584700" y="1335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F787CECF-BF69-4D86-9340-0019E1C16CCC}"/>
            </a:ext>
          </a:extLst>
        </xdr:cNvPr>
        <xdr:cNvSpPr/>
      </xdr:nvSpPr>
      <xdr:spPr>
        <a:xfrm>
          <a:off x="4464050" y="13500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31012</xdr:rowOff>
    </xdr:from>
    <xdr:to>
      <xdr:col>19</xdr:col>
      <xdr:colOff>133350</xdr:colOff>
      <xdr:row>82</xdr:row>
      <xdr:rowOff>72833</xdr:rowOff>
    </xdr:to>
    <xdr:cxnSp macro="">
      <xdr:nvCxnSpPr>
        <xdr:cNvPr id="196" name="直線コネクタ 195">
          <a:extLst>
            <a:ext uri="{FF2B5EF4-FFF2-40B4-BE49-F238E27FC236}">
              <a16:creationId xmlns:a16="http://schemas.microsoft.com/office/drawing/2014/main" id="{0648234A-0C96-4EFA-949C-8CF7ACF7E335}"/>
            </a:ext>
          </a:extLst>
        </xdr:cNvPr>
        <xdr:cNvCxnSpPr/>
      </xdr:nvCxnSpPr>
      <xdr:spPr>
        <a:xfrm>
          <a:off x="2940050" y="13569212"/>
          <a:ext cx="8128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6BC66186-2CDC-47A6-B6DD-1EA8D94D5BB3}"/>
            </a:ext>
          </a:extLst>
        </xdr:cNvPr>
        <xdr:cNvSpPr/>
      </xdr:nvSpPr>
      <xdr:spPr>
        <a:xfrm>
          <a:off x="3702050" y="13454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96EBCB26-728D-46CD-B7B1-6CBD00D914B5}"/>
            </a:ext>
          </a:extLst>
        </xdr:cNvPr>
        <xdr:cNvSpPr txBox="1"/>
      </xdr:nvSpPr>
      <xdr:spPr>
        <a:xfrm>
          <a:off x="3409950" y="1322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128995</xdr:rowOff>
    </xdr:from>
    <xdr:to>
      <xdr:col>15</xdr:col>
      <xdr:colOff>82550</xdr:colOff>
      <xdr:row>82</xdr:row>
      <xdr:rowOff>31012</xdr:rowOff>
    </xdr:to>
    <xdr:cxnSp macro="">
      <xdr:nvCxnSpPr>
        <xdr:cNvPr id="199" name="直線コネクタ 198">
          <a:extLst>
            <a:ext uri="{FF2B5EF4-FFF2-40B4-BE49-F238E27FC236}">
              <a16:creationId xmlns:a16="http://schemas.microsoft.com/office/drawing/2014/main" id="{CF7511B1-BC68-4753-8B11-B5AD9DCE0663}"/>
            </a:ext>
          </a:extLst>
        </xdr:cNvPr>
        <xdr:cNvCxnSpPr/>
      </xdr:nvCxnSpPr>
      <xdr:spPr>
        <a:xfrm>
          <a:off x="2127250" y="13502095"/>
          <a:ext cx="8128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BCE8ADDD-A960-4317-B311-5BBD3F0551CB}"/>
            </a:ext>
          </a:extLst>
        </xdr:cNvPr>
        <xdr:cNvSpPr/>
      </xdr:nvSpPr>
      <xdr:spPr>
        <a:xfrm>
          <a:off x="2889250" y="13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29ACE037-B155-4DC8-8525-C0ED5BA1F73D}"/>
            </a:ext>
          </a:extLst>
        </xdr:cNvPr>
        <xdr:cNvSpPr txBox="1"/>
      </xdr:nvSpPr>
      <xdr:spPr>
        <a:xfrm>
          <a:off x="2597150" y="131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93204</xdr:rowOff>
    </xdr:from>
    <xdr:to>
      <xdr:col>11</xdr:col>
      <xdr:colOff>31750</xdr:colOff>
      <xdr:row>81</xdr:row>
      <xdr:rowOff>128995</xdr:rowOff>
    </xdr:to>
    <xdr:cxnSp macro="">
      <xdr:nvCxnSpPr>
        <xdr:cNvPr id="202" name="直線コネクタ 201">
          <a:extLst>
            <a:ext uri="{FF2B5EF4-FFF2-40B4-BE49-F238E27FC236}">
              <a16:creationId xmlns:a16="http://schemas.microsoft.com/office/drawing/2014/main" id="{2ADB5215-5F95-4F88-8E67-A660C81A8976}"/>
            </a:ext>
          </a:extLst>
        </xdr:cNvPr>
        <xdr:cNvCxnSpPr/>
      </xdr:nvCxnSpPr>
      <xdr:spPr>
        <a:xfrm>
          <a:off x="1333500" y="13466304"/>
          <a:ext cx="79375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DF00CBDD-1459-48F3-A13C-24CA347ECCB7}"/>
            </a:ext>
          </a:extLst>
        </xdr:cNvPr>
        <xdr:cNvSpPr/>
      </xdr:nvSpPr>
      <xdr:spPr>
        <a:xfrm>
          <a:off x="2095500" y="1336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a:extLst>
            <a:ext uri="{FF2B5EF4-FFF2-40B4-BE49-F238E27FC236}">
              <a16:creationId xmlns:a16="http://schemas.microsoft.com/office/drawing/2014/main" id="{B476CDB3-1F4D-4E13-8FD0-FD210A15DB8F}"/>
            </a:ext>
          </a:extLst>
        </xdr:cNvPr>
        <xdr:cNvSpPr txBox="1"/>
      </xdr:nvSpPr>
      <xdr:spPr>
        <a:xfrm>
          <a:off x="1784350" y="1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1D8870F4-9F62-4CAF-8F0F-43CC2C78D01F}"/>
            </a:ext>
          </a:extLst>
        </xdr:cNvPr>
        <xdr:cNvSpPr/>
      </xdr:nvSpPr>
      <xdr:spPr>
        <a:xfrm>
          <a:off x="1282700" y="133331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536C3F5D-70FA-4AB2-B227-9AA4147EC46C}"/>
            </a:ext>
          </a:extLst>
        </xdr:cNvPr>
        <xdr:cNvSpPr txBox="1"/>
      </xdr:nvSpPr>
      <xdr:spPr>
        <a:xfrm>
          <a:off x="971550" y="131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2E84183-38F9-44D9-9D15-FCCBA0250A24}"/>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E8E5536-696D-497A-9FC4-E8AA6773FD7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AC875E6-2CB9-4311-8F4F-8A4E288DE968}"/>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228AD48-8D54-4011-9AD7-E6F53A09235B}"/>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9BD4873-C810-4F93-8C67-2A6D920C3C7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62348</xdr:rowOff>
    </xdr:from>
    <xdr:to>
      <xdr:col>23</xdr:col>
      <xdr:colOff>184150</xdr:colOff>
      <xdr:row>82</xdr:row>
      <xdr:rowOff>163948</xdr:rowOff>
    </xdr:to>
    <xdr:sp macro="" textlink="">
      <xdr:nvSpPr>
        <xdr:cNvPr id="212" name="楕円 211">
          <a:extLst>
            <a:ext uri="{FF2B5EF4-FFF2-40B4-BE49-F238E27FC236}">
              <a16:creationId xmlns:a16="http://schemas.microsoft.com/office/drawing/2014/main" id="{F721747C-01D4-41A6-8BA5-CF3A0F10E0D7}"/>
            </a:ext>
          </a:extLst>
        </xdr:cNvPr>
        <xdr:cNvSpPr/>
      </xdr:nvSpPr>
      <xdr:spPr>
        <a:xfrm>
          <a:off x="4464050" y="13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34425</xdr:rowOff>
    </xdr:from>
    <xdr:ext cx="762000" cy="259045"/>
    <xdr:sp macro="" textlink="">
      <xdr:nvSpPr>
        <xdr:cNvPr id="213" name="人件費・物件費等の状況該当値テキスト">
          <a:extLst>
            <a:ext uri="{FF2B5EF4-FFF2-40B4-BE49-F238E27FC236}">
              <a16:creationId xmlns:a16="http://schemas.microsoft.com/office/drawing/2014/main" id="{3253C1EA-7AEB-4306-B5DB-11526A3C1701}"/>
            </a:ext>
          </a:extLst>
        </xdr:cNvPr>
        <xdr:cNvSpPr txBox="1"/>
      </xdr:nvSpPr>
      <xdr:spPr>
        <a:xfrm>
          <a:off x="4584700" y="135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22033</xdr:rowOff>
    </xdr:from>
    <xdr:to>
      <xdr:col>19</xdr:col>
      <xdr:colOff>184150</xdr:colOff>
      <xdr:row>82</xdr:row>
      <xdr:rowOff>123633</xdr:rowOff>
    </xdr:to>
    <xdr:sp macro="" textlink="">
      <xdr:nvSpPr>
        <xdr:cNvPr id="214" name="楕円 213">
          <a:extLst>
            <a:ext uri="{FF2B5EF4-FFF2-40B4-BE49-F238E27FC236}">
              <a16:creationId xmlns:a16="http://schemas.microsoft.com/office/drawing/2014/main" id="{A9DA2202-5B21-439D-9D8D-F74622707B0A}"/>
            </a:ext>
          </a:extLst>
        </xdr:cNvPr>
        <xdr:cNvSpPr/>
      </xdr:nvSpPr>
      <xdr:spPr>
        <a:xfrm>
          <a:off x="3702050" y="135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108410</xdr:rowOff>
    </xdr:from>
    <xdr:ext cx="736600" cy="259045"/>
    <xdr:sp macro="" textlink="">
      <xdr:nvSpPr>
        <xdr:cNvPr id="215" name="テキスト ボックス 214">
          <a:extLst>
            <a:ext uri="{FF2B5EF4-FFF2-40B4-BE49-F238E27FC236}">
              <a16:creationId xmlns:a16="http://schemas.microsoft.com/office/drawing/2014/main" id="{A721AD1C-A8F1-4E37-B6C1-CB511857206A}"/>
            </a:ext>
          </a:extLst>
        </xdr:cNvPr>
        <xdr:cNvSpPr txBox="1"/>
      </xdr:nvSpPr>
      <xdr:spPr>
        <a:xfrm>
          <a:off x="3409950" y="1364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151662</xdr:rowOff>
    </xdr:from>
    <xdr:to>
      <xdr:col>15</xdr:col>
      <xdr:colOff>133350</xdr:colOff>
      <xdr:row>82</xdr:row>
      <xdr:rowOff>81812</xdr:rowOff>
    </xdr:to>
    <xdr:sp macro="" textlink="">
      <xdr:nvSpPr>
        <xdr:cNvPr id="216" name="楕円 215">
          <a:extLst>
            <a:ext uri="{FF2B5EF4-FFF2-40B4-BE49-F238E27FC236}">
              <a16:creationId xmlns:a16="http://schemas.microsoft.com/office/drawing/2014/main" id="{76D57FEC-07FE-46F1-977B-A7A68F094EE8}"/>
            </a:ext>
          </a:extLst>
        </xdr:cNvPr>
        <xdr:cNvSpPr/>
      </xdr:nvSpPr>
      <xdr:spPr>
        <a:xfrm>
          <a:off x="2889250" y="13524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66589</xdr:rowOff>
    </xdr:from>
    <xdr:ext cx="762000" cy="259045"/>
    <xdr:sp macro="" textlink="">
      <xdr:nvSpPr>
        <xdr:cNvPr id="217" name="テキスト ボックス 216">
          <a:extLst>
            <a:ext uri="{FF2B5EF4-FFF2-40B4-BE49-F238E27FC236}">
              <a16:creationId xmlns:a16="http://schemas.microsoft.com/office/drawing/2014/main" id="{9390DCD0-7CAF-43B2-AF2F-64FC7CC2AA45}"/>
            </a:ext>
          </a:extLst>
        </xdr:cNvPr>
        <xdr:cNvSpPr txBox="1"/>
      </xdr:nvSpPr>
      <xdr:spPr>
        <a:xfrm>
          <a:off x="2597150" y="13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78195</xdr:rowOff>
    </xdr:from>
    <xdr:to>
      <xdr:col>11</xdr:col>
      <xdr:colOff>82550</xdr:colOff>
      <xdr:row>82</xdr:row>
      <xdr:rowOff>8345</xdr:rowOff>
    </xdr:to>
    <xdr:sp macro="" textlink="">
      <xdr:nvSpPr>
        <xdr:cNvPr id="218" name="楕円 217">
          <a:extLst>
            <a:ext uri="{FF2B5EF4-FFF2-40B4-BE49-F238E27FC236}">
              <a16:creationId xmlns:a16="http://schemas.microsoft.com/office/drawing/2014/main" id="{A9876CBD-3F2D-4BFC-A9C5-3EAFBF199B09}"/>
            </a:ext>
          </a:extLst>
        </xdr:cNvPr>
        <xdr:cNvSpPr/>
      </xdr:nvSpPr>
      <xdr:spPr>
        <a:xfrm>
          <a:off x="2095500" y="134512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164572</xdr:rowOff>
    </xdr:from>
    <xdr:ext cx="762000" cy="259045"/>
    <xdr:sp macro="" textlink="">
      <xdr:nvSpPr>
        <xdr:cNvPr id="219" name="テキスト ボックス 218">
          <a:extLst>
            <a:ext uri="{FF2B5EF4-FFF2-40B4-BE49-F238E27FC236}">
              <a16:creationId xmlns:a16="http://schemas.microsoft.com/office/drawing/2014/main" id="{3EABC84D-9F58-4B23-A461-2E0CD236FF22}"/>
            </a:ext>
          </a:extLst>
        </xdr:cNvPr>
        <xdr:cNvSpPr txBox="1"/>
      </xdr:nvSpPr>
      <xdr:spPr>
        <a:xfrm>
          <a:off x="1784350" y="135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42404</xdr:rowOff>
    </xdr:from>
    <xdr:to>
      <xdr:col>7</xdr:col>
      <xdr:colOff>31750</xdr:colOff>
      <xdr:row>81</xdr:row>
      <xdr:rowOff>144004</xdr:rowOff>
    </xdr:to>
    <xdr:sp macro="" textlink="">
      <xdr:nvSpPr>
        <xdr:cNvPr id="220" name="楕円 219">
          <a:extLst>
            <a:ext uri="{FF2B5EF4-FFF2-40B4-BE49-F238E27FC236}">
              <a16:creationId xmlns:a16="http://schemas.microsoft.com/office/drawing/2014/main" id="{6C60CA45-320A-4D19-85DE-FFF0256A6B1A}"/>
            </a:ext>
          </a:extLst>
        </xdr:cNvPr>
        <xdr:cNvSpPr/>
      </xdr:nvSpPr>
      <xdr:spPr>
        <a:xfrm>
          <a:off x="1282700" y="134155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128781</xdr:rowOff>
    </xdr:from>
    <xdr:ext cx="762000" cy="259045"/>
    <xdr:sp macro="" textlink="">
      <xdr:nvSpPr>
        <xdr:cNvPr id="221" name="テキスト ボックス 220">
          <a:extLst>
            <a:ext uri="{FF2B5EF4-FFF2-40B4-BE49-F238E27FC236}">
              <a16:creationId xmlns:a16="http://schemas.microsoft.com/office/drawing/2014/main" id="{E11E0DB8-B92F-4DA1-8D4F-5156D942FD07}"/>
            </a:ext>
          </a:extLst>
        </xdr:cNvPr>
        <xdr:cNvSpPr txBox="1"/>
      </xdr:nvSpPr>
      <xdr:spPr>
        <a:xfrm>
          <a:off x="971550" y="135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87C9EF4-5FB0-4152-8E8B-86BC00BACB4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EC16551-E5CF-4735-8773-B6F723CF348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F9CE3A4A-EE3E-42FD-8BA8-892967185E6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CE1FEA0-060E-4C83-A68C-3DC5601043FD}"/>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1A92268-91CF-4286-B427-310AE463E40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D1C7E19-CC7A-4F7B-AE77-11D1973D3314}"/>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39D8FF0-92AA-4D41-9B75-31F10036D4D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7C81B84-9E24-429E-849A-1112052C98D1}"/>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A8DD322E-8A52-48AF-81FA-F6B38293006E}"/>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3C16F53-062F-42E2-848E-59F30F02D5B1}"/>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12127D9-8EA5-4EA6-BB0A-FF59D53EB024}"/>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476F829-C209-431B-9C07-683E1FFBA6E7}"/>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A256DD6-CF93-4D05-8989-4AAB1A60BC7F}"/>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となっており、類似団体内平均値と比較して低い数値となっている。</a:t>
          </a:r>
          <a:endParaRPr lang="ja-JP" altLang="ja-JP" sz="1400">
            <a:effectLst/>
          </a:endParaRPr>
        </a:p>
        <a:p>
          <a:r>
            <a:rPr kumimoji="1" lang="ja-JP" altLang="ja-JP" sz="1100">
              <a:solidFill>
                <a:schemeClr val="dk1"/>
              </a:solidFill>
              <a:effectLst/>
              <a:latin typeface="+mn-lt"/>
              <a:ea typeface="+mn-ea"/>
              <a:cs typeface="+mn-cs"/>
            </a:rPr>
            <a:t>前年度と比較しても、低い数値となっているため、今後も適正な給与体系を維持していくこととする。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588BEA2-416D-4EAB-A724-123C3BDEE67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BC40CA6-9983-491A-818F-4DDA2EBD05BC}"/>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1047D8D4-4829-4DEB-9E94-0C8DA259C82E}"/>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19978C8F-E6AF-4F40-BEF0-64E146841852}"/>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49BC3B4-7A82-4752-B8F9-C2992B1DF675}"/>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FDACF6F0-2964-4EE3-ACAE-794B2D795EAB}"/>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F478150C-D9AB-45B7-B78E-B7AC769CAA0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56640A37-814F-4BBC-8D80-F1B132EF6185}"/>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4FB4DC0E-A2AA-42B5-8CAB-F54112B8590D}"/>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1CED2CB2-AD12-4DCB-A116-E72F1387CF0E}"/>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3538E39-161A-4E4B-86D8-ACB044CA53E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EF523FD5-E355-442D-B721-F7CA7B1F099E}"/>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900D79BD-9AE8-4C6E-820F-C6813DC41DB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41E3B2F-D353-4E4C-9D0F-2BA08F40F11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92F03655-3A0B-481D-A5A1-41002AD7E3A7}"/>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763E7D1-5D60-43B0-95C7-1C76BD52A204}"/>
            </a:ext>
          </a:extLst>
        </xdr:cNvPr>
        <xdr:cNvCxnSpPr/>
      </xdr:nvCxnSpPr>
      <xdr:spPr>
        <a:xfrm flipV="1">
          <a:off x="15474950" y="13232341"/>
          <a:ext cx="0" cy="1491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422656CF-E357-43FA-9B0F-818410A22E5C}"/>
            </a:ext>
          </a:extLst>
        </xdr:cNvPr>
        <xdr:cNvSpPr txBox="1"/>
      </xdr:nvSpPr>
      <xdr:spPr>
        <a:xfrm>
          <a:off x="15563850" y="146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DA9415CE-6537-42E1-82E8-D98B054B42D8}"/>
            </a:ext>
          </a:extLst>
        </xdr:cNvPr>
        <xdr:cNvCxnSpPr/>
      </xdr:nvCxnSpPr>
      <xdr:spPr>
        <a:xfrm>
          <a:off x="15405100" y="14723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94F260D9-041E-453B-A54E-B73C964BA1A1}"/>
            </a:ext>
          </a:extLst>
        </xdr:cNvPr>
        <xdr:cNvSpPr txBox="1"/>
      </xdr:nvSpPr>
      <xdr:spPr>
        <a:xfrm>
          <a:off x="15563850" y="12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CBF67A9C-C4D6-443C-A40F-32CE24503C26}"/>
            </a:ext>
          </a:extLst>
        </xdr:cNvPr>
        <xdr:cNvCxnSpPr/>
      </xdr:nvCxnSpPr>
      <xdr:spPr>
        <a:xfrm>
          <a:off x="15405100" y="13232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102659</xdr:rowOff>
    </xdr:to>
    <xdr:cxnSp macro="">
      <xdr:nvCxnSpPr>
        <xdr:cNvPr id="255" name="直線コネクタ 254">
          <a:extLst>
            <a:ext uri="{FF2B5EF4-FFF2-40B4-BE49-F238E27FC236}">
              <a16:creationId xmlns:a16="http://schemas.microsoft.com/office/drawing/2014/main" id="{150DBED2-D645-45A6-A518-3AA6492F538E}"/>
            </a:ext>
          </a:extLst>
        </xdr:cNvPr>
        <xdr:cNvCxnSpPr/>
      </xdr:nvCxnSpPr>
      <xdr:spPr>
        <a:xfrm flipV="1">
          <a:off x="14712950" y="13796434"/>
          <a:ext cx="762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7EFB4B5E-9E71-4D00-8C17-BEC48C7991E5}"/>
            </a:ext>
          </a:extLst>
        </xdr:cNvPr>
        <xdr:cNvSpPr txBox="1"/>
      </xdr:nvSpPr>
      <xdr:spPr>
        <a:xfrm>
          <a:off x="15563850" y="13912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56B84E6-626C-4085-9A96-894B38BBAB3C}"/>
            </a:ext>
          </a:extLst>
        </xdr:cNvPr>
        <xdr:cNvSpPr/>
      </xdr:nvSpPr>
      <xdr:spPr>
        <a:xfrm>
          <a:off x="15430500" y="139403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102659</xdr:rowOff>
    </xdr:to>
    <xdr:cxnSp macro="">
      <xdr:nvCxnSpPr>
        <xdr:cNvPr id="258" name="直線コネクタ 257">
          <a:extLst>
            <a:ext uri="{FF2B5EF4-FFF2-40B4-BE49-F238E27FC236}">
              <a16:creationId xmlns:a16="http://schemas.microsoft.com/office/drawing/2014/main" id="{D2C4D410-FD1F-4A6E-8B5D-2F76D4201A31}"/>
            </a:ext>
          </a:extLst>
        </xdr:cNvPr>
        <xdr:cNvCxnSpPr/>
      </xdr:nvCxnSpPr>
      <xdr:spPr>
        <a:xfrm>
          <a:off x="13906500" y="13796434"/>
          <a:ext cx="80645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33DD64E-085E-4C3A-ACD4-33003D43D021}"/>
            </a:ext>
          </a:extLst>
        </xdr:cNvPr>
        <xdr:cNvSpPr/>
      </xdr:nvSpPr>
      <xdr:spPr>
        <a:xfrm>
          <a:off x="14668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40794DF1-20E6-4AD0-B31B-FF72E9889985}"/>
            </a:ext>
          </a:extLst>
        </xdr:cNvPr>
        <xdr:cNvSpPr txBox="1"/>
      </xdr:nvSpPr>
      <xdr:spPr>
        <a:xfrm>
          <a:off x="14370050" y="1406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83</xdr:row>
      <xdr:rowOff>93134</xdr:rowOff>
    </xdr:to>
    <xdr:cxnSp macro="">
      <xdr:nvCxnSpPr>
        <xdr:cNvPr id="261" name="直線コネクタ 260">
          <a:extLst>
            <a:ext uri="{FF2B5EF4-FFF2-40B4-BE49-F238E27FC236}">
              <a16:creationId xmlns:a16="http://schemas.microsoft.com/office/drawing/2014/main" id="{39BC2EDB-17AF-4B80-8001-B76E31D3BE8A}"/>
            </a:ext>
          </a:extLst>
        </xdr:cNvPr>
        <xdr:cNvCxnSpPr/>
      </xdr:nvCxnSpPr>
      <xdr:spPr>
        <a:xfrm>
          <a:off x="13106400" y="13662025"/>
          <a:ext cx="800100" cy="1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2F5D82F-6FCA-40B7-962D-7EDCCA8FF881}"/>
            </a:ext>
          </a:extLst>
        </xdr:cNvPr>
        <xdr:cNvSpPr/>
      </xdr:nvSpPr>
      <xdr:spPr>
        <a:xfrm>
          <a:off x="1386840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B0B2DE3B-7F4A-4B12-B0C7-02AE7019008E}"/>
            </a:ext>
          </a:extLst>
        </xdr:cNvPr>
        <xdr:cNvSpPr txBox="1"/>
      </xdr:nvSpPr>
      <xdr:spPr>
        <a:xfrm>
          <a:off x="135572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123825</xdr:rowOff>
    </xdr:to>
    <xdr:cxnSp macro="">
      <xdr:nvCxnSpPr>
        <xdr:cNvPr id="264" name="直線コネクタ 263">
          <a:extLst>
            <a:ext uri="{FF2B5EF4-FFF2-40B4-BE49-F238E27FC236}">
              <a16:creationId xmlns:a16="http://schemas.microsoft.com/office/drawing/2014/main" id="{7E78DA5D-A71E-4037-9608-C05E97584A12}"/>
            </a:ext>
          </a:extLst>
        </xdr:cNvPr>
        <xdr:cNvCxnSpPr/>
      </xdr:nvCxnSpPr>
      <xdr:spPr>
        <a:xfrm>
          <a:off x="12293600" y="13561484"/>
          <a:ext cx="8128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989074D8-C802-4D14-B453-CB71F55E682D}"/>
            </a:ext>
          </a:extLst>
        </xdr:cNvPr>
        <xdr:cNvSpPr/>
      </xdr:nvSpPr>
      <xdr:spPr>
        <a:xfrm>
          <a:off x="13055600" y="1392025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297B95E1-B592-4E59-8713-66AF65904287}"/>
            </a:ext>
          </a:extLst>
        </xdr:cNvPr>
        <xdr:cNvSpPr txBox="1"/>
      </xdr:nvSpPr>
      <xdr:spPr>
        <a:xfrm>
          <a:off x="12763500" y="1400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616313D7-63F3-4CEB-95EF-A5E324ADEC21}"/>
            </a:ext>
          </a:extLst>
        </xdr:cNvPr>
        <xdr:cNvSpPr/>
      </xdr:nvSpPr>
      <xdr:spPr>
        <a:xfrm>
          <a:off x="12242800" y="1396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90E0F800-1AB6-4C74-8CDE-D335ED66DC6B}"/>
            </a:ext>
          </a:extLst>
        </xdr:cNvPr>
        <xdr:cNvSpPr txBox="1"/>
      </xdr:nvSpPr>
      <xdr:spPr>
        <a:xfrm>
          <a:off x="11950700" y="140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F640225-13F6-448D-915C-76D3908B45F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5311EBF-962B-41E1-85AD-DF2DF86C1C1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1A3541F-A957-40EE-8EF4-BDE88B1FE3B8}"/>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6B825C0-AF81-4667-A607-8C4E8897AC8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B0A026-042D-422F-B30B-989014CA7A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a:extLst>
            <a:ext uri="{FF2B5EF4-FFF2-40B4-BE49-F238E27FC236}">
              <a16:creationId xmlns:a16="http://schemas.microsoft.com/office/drawing/2014/main" id="{A5604C7A-BBA0-47B3-BD52-13860AB634CC}"/>
            </a:ext>
          </a:extLst>
        </xdr:cNvPr>
        <xdr:cNvSpPr/>
      </xdr:nvSpPr>
      <xdr:spPr>
        <a:xfrm>
          <a:off x="15430500" y="1374563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a:extLst>
            <a:ext uri="{FF2B5EF4-FFF2-40B4-BE49-F238E27FC236}">
              <a16:creationId xmlns:a16="http://schemas.microsoft.com/office/drawing/2014/main" id="{98015EFE-CABE-4ED4-8A52-8000F5BE4477}"/>
            </a:ext>
          </a:extLst>
        </xdr:cNvPr>
        <xdr:cNvSpPr txBox="1"/>
      </xdr:nvSpPr>
      <xdr:spPr>
        <a:xfrm>
          <a:off x="15563850" y="1359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a:extLst>
            <a:ext uri="{FF2B5EF4-FFF2-40B4-BE49-F238E27FC236}">
              <a16:creationId xmlns:a16="http://schemas.microsoft.com/office/drawing/2014/main" id="{FD7F9A72-85DA-440B-882C-8AC444EC914A}"/>
            </a:ext>
          </a:extLst>
        </xdr:cNvPr>
        <xdr:cNvSpPr/>
      </xdr:nvSpPr>
      <xdr:spPr>
        <a:xfrm>
          <a:off x="14668500" y="139202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a:extLst>
            <a:ext uri="{FF2B5EF4-FFF2-40B4-BE49-F238E27FC236}">
              <a16:creationId xmlns:a16="http://schemas.microsoft.com/office/drawing/2014/main" id="{774532F3-6575-483A-900F-4290CEB57810}"/>
            </a:ext>
          </a:extLst>
        </xdr:cNvPr>
        <xdr:cNvSpPr txBox="1"/>
      </xdr:nvSpPr>
      <xdr:spPr>
        <a:xfrm>
          <a:off x="14370050" y="1370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8" name="楕円 277">
          <a:extLst>
            <a:ext uri="{FF2B5EF4-FFF2-40B4-BE49-F238E27FC236}">
              <a16:creationId xmlns:a16="http://schemas.microsoft.com/office/drawing/2014/main" id="{8EBA408D-C588-40B1-8510-7A43692C96A3}"/>
            </a:ext>
          </a:extLst>
        </xdr:cNvPr>
        <xdr:cNvSpPr/>
      </xdr:nvSpPr>
      <xdr:spPr>
        <a:xfrm>
          <a:off x="13868400" y="13745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9" name="テキスト ボックス 278">
          <a:extLst>
            <a:ext uri="{FF2B5EF4-FFF2-40B4-BE49-F238E27FC236}">
              <a16:creationId xmlns:a16="http://schemas.microsoft.com/office/drawing/2014/main" id="{7E00E803-9E66-40B3-BA06-D581C16B045E}"/>
            </a:ext>
          </a:extLst>
        </xdr:cNvPr>
        <xdr:cNvSpPr txBox="1"/>
      </xdr:nvSpPr>
      <xdr:spPr>
        <a:xfrm>
          <a:off x="13557250" y="135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73025</xdr:rowOff>
    </xdr:from>
    <xdr:to>
      <xdr:col>68</xdr:col>
      <xdr:colOff>203200</xdr:colOff>
      <xdr:row>83</xdr:row>
      <xdr:rowOff>3175</xdr:rowOff>
    </xdr:to>
    <xdr:sp macro="" textlink="">
      <xdr:nvSpPr>
        <xdr:cNvPr id="280" name="楕円 279">
          <a:extLst>
            <a:ext uri="{FF2B5EF4-FFF2-40B4-BE49-F238E27FC236}">
              <a16:creationId xmlns:a16="http://schemas.microsoft.com/office/drawing/2014/main" id="{F356EA95-1EF3-4767-AA2E-954F6C656BBA}"/>
            </a:ext>
          </a:extLst>
        </xdr:cNvPr>
        <xdr:cNvSpPr/>
      </xdr:nvSpPr>
      <xdr:spPr>
        <a:xfrm>
          <a:off x="13055600" y="1361122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13352</xdr:rowOff>
    </xdr:from>
    <xdr:ext cx="762000" cy="259045"/>
    <xdr:sp macro="" textlink="">
      <xdr:nvSpPr>
        <xdr:cNvPr id="281" name="テキスト ボックス 280">
          <a:extLst>
            <a:ext uri="{FF2B5EF4-FFF2-40B4-BE49-F238E27FC236}">
              <a16:creationId xmlns:a16="http://schemas.microsoft.com/office/drawing/2014/main" id="{CC771228-5EA0-4B79-A879-850DA09C0943}"/>
            </a:ext>
          </a:extLst>
        </xdr:cNvPr>
        <xdr:cNvSpPr txBox="1"/>
      </xdr:nvSpPr>
      <xdr:spPr>
        <a:xfrm>
          <a:off x="12763500" y="1338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a:extLst>
            <a:ext uri="{FF2B5EF4-FFF2-40B4-BE49-F238E27FC236}">
              <a16:creationId xmlns:a16="http://schemas.microsoft.com/office/drawing/2014/main" id="{1FB831A8-95EE-4B04-B253-4E281AF6E189}"/>
            </a:ext>
          </a:extLst>
        </xdr:cNvPr>
        <xdr:cNvSpPr/>
      </xdr:nvSpPr>
      <xdr:spPr>
        <a:xfrm>
          <a:off x="12242800" y="13517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a:extLst>
            <a:ext uri="{FF2B5EF4-FFF2-40B4-BE49-F238E27FC236}">
              <a16:creationId xmlns:a16="http://schemas.microsoft.com/office/drawing/2014/main" id="{7A11DC99-883E-4A3A-8F4D-1961B0C72AE0}"/>
            </a:ext>
          </a:extLst>
        </xdr:cNvPr>
        <xdr:cNvSpPr txBox="1"/>
      </xdr:nvSpPr>
      <xdr:spPr>
        <a:xfrm>
          <a:off x="11950700" y="1329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91A9668-2FAA-45E1-9821-BDDAEB72832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76A0B1AB-EE73-498A-8D5D-C0FB9838FE2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51F58FB2-2C93-4A8E-96C2-0D60C21C02E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C48EB8B-30F2-414B-A69F-245E5404C04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16FDC5E-2C35-4020-9104-943311ABF4E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A3A4808-380B-4790-AACF-2B5E4CD41BD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2AEC742-56F9-4860-BB3D-2607E4AE2FE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BB3F77E-87A6-4C51-A49E-F02B4125FFB8}"/>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ADFD2185-70B7-41CA-9F7B-E2CE13EC1CDF}"/>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495D19C-1C9B-4901-8F64-09677CC80F0F}"/>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D29464F-C41C-49BB-BACD-4895929ECA9F}"/>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F7C0E58-DD4A-46D4-9D3E-9D62005B6C4E}"/>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8A462B6-9214-453C-A5EA-65CD2AE1054A}"/>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18.84</a:t>
          </a:r>
          <a:r>
            <a:rPr kumimoji="1" lang="ja-JP" altLang="ja-JP" sz="1100">
              <a:solidFill>
                <a:schemeClr val="dk1"/>
              </a:solidFill>
              <a:effectLst/>
              <a:latin typeface="+mn-lt"/>
              <a:ea typeface="+mn-ea"/>
              <a:cs typeface="+mn-cs"/>
            </a:rPr>
            <a:t>人と</a:t>
          </a:r>
          <a:r>
            <a:rPr lang="ja-JP" altLang="ja-JP" sz="1100" b="0" i="0" baseline="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6.08</a:t>
          </a:r>
          <a:r>
            <a:rPr kumimoji="1" lang="ja-JP" altLang="ja-JP" sz="1100">
              <a:solidFill>
                <a:schemeClr val="dk1"/>
              </a:solidFill>
              <a:effectLst/>
              <a:latin typeface="+mn-lt"/>
              <a:ea typeface="+mn-ea"/>
              <a:cs typeface="+mn-cs"/>
            </a:rPr>
            <a:t>人上回っている。</a:t>
          </a:r>
          <a:endParaRPr lang="ja-JP" altLang="ja-JP" sz="1400">
            <a:effectLst/>
          </a:endParaRPr>
        </a:p>
        <a:p>
          <a:r>
            <a:rPr kumimoji="1" lang="ja-JP" altLang="ja-JP" sz="1100">
              <a:solidFill>
                <a:schemeClr val="dk1"/>
              </a:solidFill>
              <a:effectLst/>
              <a:latin typeface="+mn-lt"/>
              <a:ea typeface="+mn-ea"/>
              <a:cs typeface="+mn-cs"/>
            </a:rPr>
            <a:t>要因としては、町域が広く、保育園、こども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sz="1400">
            <a:effectLst/>
          </a:endParaRPr>
        </a:p>
        <a:p>
          <a:r>
            <a:rPr kumimoji="1" lang="ja-JP" altLang="ja-JP" sz="1100">
              <a:solidFill>
                <a:schemeClr val="dk1"/>
              </a:solidFill>
              <a:effectLst/>
              <a:latin typeface="+mn-lt"/>
              <a:ea typeface="+mn-ea"/>
              <a:cs typeface="+mn-cs"/>
            </a:rPr>
            <a:t>今後、職員数の抑制のため施設の統廃合や職員の計画的な採用、定員の適正化を図る。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C7892CB-3954-4C48-8D82-E1F2FE817F3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7087A6CD-FB53-41BA-9CC8-95C7C2F2D2C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92B13E4-9AB0-4A2B-BFB6-B53D0EDBFB83}"/>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2C30D1E1-5449-44E9-B599-54B39BD4E61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7A3E3D00-9D23-48E5-B106-BB2486E3D63A}"/>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8C42DA3A-19D7-49EE-A06B-D060F635DE6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99114661-D810-4B9D-AF48-5F99B70930D1}"/>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EE41279-59B1-4812-8A8A-900507154F5D}"/>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915993A0-07AE-47BB-97D0-6C066B8DA08D}"/>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8F35D7B9-2A32-4485-89C6-33583BAD0F54}"/>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4BB4368C-4959-4A77-96F7-F4B820AD25A4}"/>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C744117-3CC3-4661-A490-4D6E80B88978}"/>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DBB25308-66D8-44C7-AF51-F810DD39E503}"/>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B733EDC8-AA48-46C5-B74B-7903F63D9F1D}"/>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D479412B-2365-4A2D-B9CE-397D99BE89F5}"/>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F7ABCA8-67F8-4178-B6D3-2B08BA6D9B5C}"/>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9919CD9-8E47-40D1-AE57-C54F18025A2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B9095A0-DE48-403F-A392-947BFBE0800C}"/>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8631C9E9-1180-4C4A-B6C7-80BB25B261D3}"/>
            </a:ext>
          </a:extLst>
        </xdr:cNvPr>
        <xdr:cNvCxnSpPr/>
      </xdr:nvCxnSpPr>
      <xdr:spPr>
        <a:xfrm flipV="1">
          <a:off x="15474950" y="9790672"/>
          <a:ext cx="0" cy="1314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BCE9754F-42D7-4554-AD01-30B0713DF085}"/>
            </a:ext>
          </a:extLst>
        </xdr:cNvPr>
        <xdr:cNvSpPr txBox="1"/>
      </xdr:nvSpPr>
      <xdr:spPr>
        <a:xfrm>
          <a:off x="15563850" y="110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D084B22A-B960-4D61-AAB2-2457CFD8A9B0}"/>
            </a:ext>
          </a:extLst>
        </xdr:cNvPr>
        <xdr:cNvCxnSpPr/>
      </xdr:nvCxnSpPr>
      <xdr:spPr>
        <a:xfrm>
          <a:off x="15405100" y="11104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B63DBC8C-50A0-49A3-93D0-887D7561BCE1}"/>
            </a:ext>
          </a:extLst>
        </xdr:cNvPr>
        <xdr:cNvSpPr txBox="1"/>
      </xdr:nvSpPr>
      <xdr:spPr>
        <a:xfrm>
          <a:off x="15563850" y="95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9D3B2785-1F3E-4521-8D48-F07553AAC61C}"/>
            </a:ext>
          </a:extLst>
        </xdr:cNvPr>
        <xdr:cNvCxnSpPr/>
      </xdr:nvCxnSpPr>
      <xdr:spPr>
        <a:xfrm>
          <a:off x="15405100" y="9790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58420</xdr:rowOff>
    </xdr:from>
    <xdr:to>
      <xdr:col>81</xdr:col>
      <xdr:colOff>44450</xdr:colOff>
      <xdr:row>66</xdr:row>
      <xdr:rowOff>92891</xdr:rowOff>
    </xdr:to>
    <xdr:cxnSp macro="">
      <xdr:nvCxnSpPr>
        <xdr:cNvPr id="320" name="直線コネクタ 319">
          <a:extLst>
            <a:ext uri="{FF2B5EF4-FFF2-40B4-BE49-F238E27FC236}">
              <a16:creationId xmlns:a16="http://schemas.microsoft.com/office/drawing/2014/main" id="{2718DE7A-C387-45A2-84C8-D37EAC1C6CCB}"/>
            </a:ext>
          </a:extLst>
        </xdr:cNvPr>
        <xdr:cNvCxnSpPr/>
      </xdr:nvCxnSpPr>
      <xdr:spPr>
        <a:xfrm>
          <a:off x="14712950" y="10955020"/>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a:extLst>
            <a:ext uri="{FF2B5EF4-FFF2-40B4-BE49-F238E27FC236}">
              <a16:creationId xmlns:a16="http://schemas.microsoft.com/office/drawing/2014/main" id="{FF7D77B3-51BC-47B0-8947-767BDCEA64BB}"/>
            </a:ext>
          </a:extLst>
        </xdr:cNvPr>
        <xdr:cNvSpPr txBox="1"/>
      </xdr:nvSpPr>
      <xdr:spPr>
        <a:xfrm>
          <a:off x="15563850" y="1011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7EF20B8A-8B15-4FBA-838E-B2BC6AFCB97A}"/>
            </a:ext>
          </a:extLst>
        </xdr:cNvPr>
        <xdr:cNvSpPr/>
      </xdr:nvSpPr>
      <xdr:spPr>
        <a:xfrm>
          <a:off x="15430500" y="10265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10160</xdr:rowOff>
    </xdr:from>
    <xdr:to>
      <xdr:col>77</xdr:col>
      <xdr:colOff>44450</xdr:colOff>
      <xdr:row>66</xdr:row>
      <xdr:rowOff>58420</xdr:rowOff>
    </xdr:to>
    <xdr:cxnSp macro="">
      <xdr:nvCxnSpPr>
        <xdr:cNvPr id="323" name="直線コネクタ 322">
          <a:extLst>
            <a:ext uri="{FF2B5EF4-FFF2-40B4-BE49-F238E27FC236}">
              <a16:creationId xmlns:a16="http://schemas.microsoft.com/office/drawing/2014/main" id="{4CF52234-13E6-4D08-AFA0-C59C9A9E9827}"/>
            </a:ext>
          </a:extLst>
        </xdr:cNvPr>
        <xdr:cNvCxnSpPr/>
      </xdr:nvCxnSpPr>
      <xdr:spPr>
        <a:xfrm>
          <a:off x="13906500" y="10906760"/>
          <a:ext cx="8064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1E82E93D-4FA6-4C14-806C-A9650A26AFB9}"/>
            </a:ext>
          </a:extLst>
        </xdr:cNvPr>
        <xdr:cNvSpPr/>
      </xdr:nvSpPr>
      <xdr:spPr>
        <a:xfrm>
          <a:off x="14668500" y="102339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a:extLst>
            <a:ext uri="{FF2B5EF4-FFF2-40B4-BE49-F238E27FC236}">
              <a16:creationId xmlns:a16="http://schemas.microsoft.com/office/drawing/2014/main" id="{DA8842F8-79C2-4DF4-8FDF-4C46F2B44807}"/>
            </a:ext>
          </a:extLst>
        </xdr:cNvPr>
        <xdr:cNvSpPr txBox="1"/>
      </xdr:nvSpPr>
      <xdr:spPr>
        <a:xfrm>
          <a:off x="14370050" y="1000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152884</xdr:rowOff>
    </xdr:from>
    <xdr:to>
      <xdr:col>72</xdr:col>
      <xdr:colOff>203200</xdr:colOff>
      <xdr:row>66</xdr:row>
      <xdr:rowOff>10160</xdr:rowOff>
    </xdr:to>
    <xdr:cxnSp macro="">
      <xdr:nvCxnSpPr>
        <xdr:cNvPr id="326" name="直線コネクタ 325">
          <a:extLst>
            <a:ext uri="{FF2B5EF4-FFF2-40B4-BE49-F238E27FC236}">
              <a16:creationId xmlns:a16="http://schemas.microsoft.com/office/drawing/2014/main" id="{9BCE34DE-678B-4255-93C2-992F54AB11FD}"/>
            </a:ext>
          </a:extLst>
        </xdr:cNvPr>
        <xdr:cNvCxnSpPr/>
      </xdr:nvCxnSpPr>
      <xdr:spPr>
        <a:xfrm>
          <a:off x="13106400" y="10884384"/>
          <a:ext cx="8001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B29EF99A-C603-4092-B316-9E115A1E605E}"/>
            </a:ext>
          </a:extLst>
        </xdr:cNvPr>
        <xdr:cNvSpPr/>
      </xdr:nvSpPr>
      <xdr:spPr>
        <a:xfrm>
          <a:off x="13868400" y="101867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B127DAD7-1AEB-451E-BE95-9F581A00B692}"/>
            </a:ext>
          </a:extLst>
        </xdr:cNvPr>
        <xdr:cNvSpPr txBox="1"/>
      </xdr:nvSpPr>
      <xdr:spPr>
        <a:xfrm>
          <a:off x="13557250" y="996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62109</xdr:rowOff>
    </xdr:from>
    <xdr:to>
      <xdr:col>68</xdr:col>
      <xdr:colOff>152400</xdr:colOff>
      <xdr:row>65</xdr:row>
      <xdr:rowOff>152884</xdr:rowOff>
    </xdr:to>
    <xdr:cxnSp macro="">
      <xdr:nvCxnSpPr>
        <xdr:cNvPr id="329" name="直線コネクタ 328">
          <a:extLst>
            <a:ext uri="{FF2B5EF4-FFF2-40B4-BE49-F238E27FC236}">
              <a16:creationId xmlns:a16="http://schemas.microsoft.com/office/drawing/2014/main" id="{621EC2C4-82BB-4B68-8EFC-F23A99F6AEF0}"/>
            </a:ext>
          </a:extLst>
        </xdr:cNvPr>
        <xdr:cNvCxnSpPr/>
      </xdr:nvCxnSpPr>
      <xdr:spPr>
        <a:xfrm>
          <a:off x="12293600" y="10793609"/>
          <a:ext cx="8128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51BFDC34-E0A5-4310-9F7D-563A94D36C78}"/>
            </a:ext>
          </a:extLst>
        </xdr:cNvPr>
        <xdr:cNvSpPr/>
      </xdr:nvSpPr>
      <xdr:spPr>
        <a:xfrm>
          <a:off x="13055600" y="1015576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a:extLst>
            <a:ext uri="{FF2B5EF4-FFF2-40B4-BE49-F238E27FC236}">
              <a16:creationId xmlns:a16="http://schemas.microsoft.com/office/drawing/2014/main" id="{3444B082-4939-4F31-8AED-8756E1355927}"/>
            </a:ext>
          </a:extLst>
        </xdr:cNvPr>
        <xdr:cNvSpPr txBox="1"/>
      </xdr:nvSpPr>
      <xdr:spPr>
        <a:xfrm>
          <a:off x="1276350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EEF05910-46A4-4575-975A-183AF8BA846E}"/>
            </a:ext>
          </a:extLst>
        </xdr:cNvPr>
        <xdr:cNvSpPr/>
      </xdr:nvSpPr>
      <xdr:spPr>
        <a:xfrm>
          <a:off x="12242800" y="101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id="{BE92A308-59F9-4A4C-BEC7-BFD1BB390C87}"/>
            </a:ext>
          </a:extLst>
        </xdr:cNvPr>
        <xdr:cNvSpPr txBox="1"/>
      </xdr:nvSpPr>
      <xdr:spPr>
        <a:xfrm>
          <a:off x="11950700" y="98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6CA2A3C-F82A-4C63-A50E-B389409D8CDC}"/>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298FBDD-7EE9-4A38-A94D-D2C2CF9F7F14}"/>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065B99C-E4AE-4FEE-89EA-43AA868DC79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7F62FCE-88CD-4E58-88CC-8C9950376461}"/>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54C6CAD-E5CE-49CF-BCA1-24498D76A8E3}"/>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42091</xdr:rowOff>
    </xdr:from>
    <xdr:to>
      <xdr:col>81</xdr:col>
      <xdr:colOff>95250</xdr:colOff>
      <xdr:row>66</xdr:row>
      <xdr:rowOff>143691</xdr:rowOff>
    </xdr:to>
    <xdr:sp macro="" textlink="">
      <xdr:nvSpPr>
        <xdr:cNvPr id="339" name="楕円 338">
          <a:extLst>
            <a:ext uri="{FF2B5EF4-FFF2-40B4-BE49-F238E27FC236}">
              <a16:creationId xmlns:a16="http://schemas.microsoft.com/office/drawing/2014/main" id="{11DCF573-AE5B-4FA9-AD28-B1A6D93BC5E3}"/>
            </a:ext>
          </a:extLst>
        </xdr:cNvPr>
        <xdr:cNvSpPr/>
      </xdr:nvSpPr>
      <xdr:spPr>
        <a:xfrm>
          <a:off x="15430500" y="1093869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109418</xdr:rowOff>
    </xdr:from>
    <xdr:ext cx="762000" cy="259045"/>
    <xdr:sp macro="" textlink="">
      <xdr:nvSpPr>
        <xdr:cNvPr id="340" name="定員管理の状況該当値テキスト">
          <a:extLst>
            <a:ext uri="{FF2B5EF4-FFF2-40B4-BE49-F238E27FC236}">
              <a16:creationId xmlns:a16="http://schemas.microsoft.com/office/drawing/2014/main" id="{1678141C-2E8E-458E-8977-2CE174C7675C}"/>
            </a:ext>
          </a:extLst>
        </xdr:cNvPr>
        <xdr:cNvSpPr txBox="1"/>
      </xdr:nvSpPr>
      <xdr:spPr>
        <a:xfrm>
          <a:off x="1556385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7620</xdr:rowOff>
    </xdr:from>
    <xdr:to>
      <xdr:col>77</xdr:col>
      <xdr:colOff>95250</xdr:colOff>
      <xdr:row>66</xdr:row>
      <xdr:rowOff>109220</xdr:rowOff>
    </xdr:to>
    <xdr:sp macro="" textlink="">
      <xdr:nvSpPr>
        <xdr:cNvPr id="341" name="楕円 340">
          <a:extLst>
            <a:ext uri="{FF2B5EF4-FFF2-40B4-BE49-F238E27FC236}">
              <a16:creationId xmlns:a16="http://schemas.microsoft.com/office/drawing/2014/main" id="{493A8725-EA0C-4069-92BA-A9040F5DB1AF}"/>
            </a:ext>
          </a:extLst>
        </xdr:cNvPr>
        <xdr:cNvSpPr/>
      </xdr:nvSpPr>
      <xdr:spPr>
        <a:xfrm>
          <a:off x="14668500" y="109042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93997</xdr:rowOff>
    </xdr:from>
    <xdr:ext cx="736600" cy="259045"/>
    <xdr:sp macro="" textlink="">
      <xdr:nvSpPr>
        <xdr:cNvPr id="342" name="テキスト ボックス 341">
          <a:extLst>
            <a:ext uri="{FF2B5EF4-FFF2-40B4-BE49-F238E27FC236}">
              <a16:creationId xmlns:a16="http://schemas.microsoft.com/office/drawing/2014/main" id="{C624BEAA-A60E-4604-AC01-CDE5B0312102}"/>
            </a:ext>
          </a:extLst>
        </xdr:cNvPr>
        <xdr:cNvSpPr txBox="1"/>
      </xdr:nvSpPr>
      <xdr:spPr>
        <a:xfrm>
          <a:off x="14370050" y="1099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130810</xdr:rowOff>
    </xdr:from>
    <xdr:to>
      <xdr:col>73</xdr:col>
      <xdr:colOff>44450</xdr:colOff>
      <xdr:row>66</xdr:row>
      <xdr:rowOff>60960</xdr:rowOff>
    </xdr:to>
    <xdr:sp macro="" textlink="">
      <xdr:nvSpPr>
        <xdr:cNvPr id="343" name="楕円 342">
          <a:extLst>
            <a:ext uri="{FF2B5EF4-FFF2-40B4-BE49-F238E27FC236}">
              <a16:creationId xmlns:a16="http://schemas.microsoft.com/office/drawing/2014/main" id="{9F82A8A0-FA79-4BFA-AAC5-453F66523775}"/>
            </a:ext>
          </a:extLst>
        </xdr:cNvPr>
        <xdr:cNvSpPr/>
      </xdr:nvSpPr>
      <xdr:spPr>
        <a:xfrm>
          <a:off x="13868400" y="108623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45737</xdr:rowOff>
    </xdr:from>
    <xdr:ext cx="762000" cy="259045"/>
    <xdr:sp macro="" textlink="">
      <xdr:nvSpPr>
        <xdr:cNvPr id="344" name="テキスト ボックス 343">
          <a:extLst>
            <a:ext uri="{FF2B5EF4-FFF2-40B4-BE49-F238E27FC236}">
              <a16:creationId xmlns:a16="http://schemas.microsoft.com/office/drawing/2014/main" id="{B1850561-6FFC-4A11-979A-C46383CB3F88}"/>
            </a:ext>
          </a:extLst>
        </xdr:cNvPr>
        <xdr:cNvSpPr txBox="1"/>
      </xdr:nvSpPr>
      <xdr:spPr>
        <a:xfrm>
          <a:off x="13557250" y="109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102084</xdr:rowOff>
    </xdr:from>
    <xdr:to>
      <xdr:col>68</xdr:col>
      <xdr:colOff>203200</xdr:colOff>
      <xdr:row>66</xdr:row>
      <xdr:rowOff>32234</xdr:rowOff>
    </xdr:to>
    <xdr:sp macro="" textlink="">
      <xdr:nvSpPr>
        <xdr:cNvPr id="345" name="楕円 344">
          <a:extLst>
            <a:ext uri="{FF2B5EF4-FFF2-40B4-BE49-F238E27FC236}">
              <a16:creationId xmlns:a16="http://schemas.microsoft.com/office/drawing/2014/main" id="{C70868B8-872C-40C8-90FE-29B6BE9858B1}"/>
            </a:ext>
          </a:extLst>
        </xdr:cNvPr>
        <xdr:cNvSpPr/>
      </xdr:nvSpPr>
      <xdr:spPr>
        <a:xfrm>
          <a:off x="13055600" y="1083358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17011</xdr:rowOff>
    </xdr:from>
    <xdr:ext cx="762000" cy="259045"/>
    <xdr:sp macro="" textlink="">
      <xdr:nvSpPr>
        <xdr:cNvPr id="346" name="テキスト ボックス 345">
          <a:extLst>
            <a:ext uri="{FF2B5EF4-FFF2-40B4-BE49-F238E27FC236}">
              <a16:creationId xmlns:a16="http://schemas.microsoft.com/office/drawing/2014/main" id="{EAEB0210-9B22-489D-8723-C349F61D8899}"/>
            </a:ext>
          </a:extLst>
        </xdr:cNvPr>
        <xdr:cNvSpPr txBox="1"/>
      </xdr:nvSpPr>
      <xdr:spPr>
        <a:xfrm>
          <a:off x="12763500" y="109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11309</xdr:rowOff>
    </xdr:from>
    <xdr:to>
      <xdr:col>64</xdr:col>
      <xdr:colOff>152400</xdr:colOff>
      <xdr:row>65</xdr:row>
      <xdr:rowOff>112909</xdr:rowOff>
    </xdr:to>
    <xdr:sp macro="" textlink="">
      <xdr:nvSpPr>
        <xdr:cNvPr id="347" name="楕円 346">
          <a:extLst>
            <a:ext uri="{FF2B5EF4-FFF2-40B4-BE49-F238E27FC236}">
              <a16:creationId xmlns:a16="http://schemas.microsoft.com/office/drawing/2014/main" id="{344A6923-9FF9-4904-8FD9-C6AE9FB4AF1B}"/>
            </a:ext>
          </a:extLst>
        </xdr:cNvPr>
        <xdr:cNvSpPr/>
      </xdr:nvSpPr>
      <xdr:spPr>
        <a:xfrm>
          <a:off x="12242800" y="107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97686</xdr:rowOff>
    </xdr:from>
    <xdr:ext cx="762000" cy="259045"/>
    <xdr:sp macro="" textlink="">
      <xdr:nvSpPr>
        <xdr:cNvPr id="348" name="テキスト ボックス 347">
          <a:extLst>
            <a:ext uri="{FF2B5EF4-FFF2-40B4-BE49-F238E27FC236}">
              <a16:creationId xmlns:a16="http://schemas.microsoft.com/office/drawing/2014/main" id="{02908AE7-85C1-496E-9E8D-0F97825223D6}"/>
            </a:ext>
          </a:extLst>
        </xdr:cNvPr>
        <xdr:cNvSpPr txBox="1"/>
      </xdr:nvSpPr>
      <xdr:spPr>
        <a:xfrm>
          <a:off x="11950700" y="108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7899ECF-F811-4E58-B6AA-AB897480F794}"/>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87EDD1D-7B34-43FA-B6CF-B65876D9FD47}"/>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C881F5E-3C2C-420C-839D-D4721C7AB8E5}"/>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179667A2-CAC7-4FFE-A8D1-32F373EC1D95}"/>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FB95021-8B3E-4C6C-A7B5-BE7683DD6EC1}"/>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17980B9-53CF-47DB-A4A0-F4B9F18EE201}"/>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2B11C6A-DE7D-4C3D-939C-E2A7DA2816C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5BBE585-03F5-4999-B2C1-3B36DD09B4A9}"/>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BF9011E-8FE0-4B81-BC93-5A03E785A0A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F3B0823-ACD0-4F4C-A944-9F11CD47517C}"/>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7137EDF-5CE5-4D09-AA3D-1FF1D2EAE992}"/>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93CE26D-7313-432D-9B8E-4FD780FF6DF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4330EB6-16F7-40B1-B9FE-9DA779AF2D96}"/>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％となっており、類似団体内平均値を下回っている。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8547F79-94DA-4997-ADB0-21A0DEB6B36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1842CF8-A296-457E-9D56-0E3C1F8CF4D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ED298566-C459-42B1-8FC2-7CE97DB358E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B4B6B70C-C645-4651-AE7D-209EDAD5566A}"/>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CF15800-A2CC-44D4-9A63-011CB4C5DC64}"/>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6DE7829A-0620-4696-B709-FA515898CC11}"/>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C98555CB-4033-460D-8CCC-04A85854D548}"/>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687E8074-46AC-4452-9697-1D131737BB45}"/>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140852E0-6E53-43EC-9597-53D3123FDC93}"/>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A751483-0896-4412-89AB-302DDD753916}"/>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27486C90-1114-42F3-9415-86644F2D9EE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EDB93BC-62E2-4825-9048-1C6C422EB6A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D353F2A3-D97B-4C08-8642-9741AB7C16A4}"/>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10971543-AA3A-4280-B267-1A4CD846D95C}"/>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41D0FB0E-0867-4453-A02D-297085430B70}"/>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F8E5918C-079B-4C7D-86C5-61AECD2C8598}"/>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7F8680A0-6A71-4E69-8DDA-0DE4CAD41178}"/>
            </a:ext>
          </a:extLst>
        </xdr:cNvPr>
        <xdr:cNvCxnSpPr/>
      </xdr:nvCxnSpPr>
      <xdr:spPr>
        <a:xfrm flipV="1">
          <a:off x="15474950" y="5992283"/>
          <a:ext cx="0" cy="1356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CB15FE5B-398A-4608-B205-2D3A081B574D}"/>
            </a:ext>
          </a:extLst>
        </xdr:cNvPr>
        <xdr:cNvSpPr txBox="1"/>
      </xdr:nvSpPr>
      <xdr:spPr>
        <a:xfrm>
          <a:off x="1556385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BF154B4-3E27-45A9-9B18-04F0E0E55EE5}"/>
            </a:ext>
          </a:extLst>
        </xdr:cNvPr>
        <xdr:cNvCxnSpPr/>
      </xdr:nvCxnSpPr>
      <xdr:spPr>
        <a:xfrm>
          <a:off x="1540510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BCF56912-784B-40D6-99D8-69706D6D7995}"/>
            </a:ext>
          </a:extLst>
        </xdr:cNvPr>
        <xdr:cNvSpPr txBox="1"/>
      </xdr:nvSpPr>
      <xdr:spPr>
        <a:xfrm>
          <a:off x="15563850" y="57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28CE8355-B358-4AE3-8E17-6E3ADFC16B62}"/>
            </a:ext>
          </a:extLst>
        </xdr:cNvPr>
        <xdr:cNvCxnSpPr/>
      </xdr:nvCxnSpPr>
      <xdr:spPr>
        <a:xfrm>
          <a:off x="15405100" y="5992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33161</xdr:rowOff>
    </xdr:from>
    <xdr:to>
      <xdr:col>81</xdr:col>
      <xdr:colOff>44450</xdr:colOff>
      <xdr:row>40</xdr:row>
      <xdr:rowOff>73378</xdr:rowOff>
    </xdr:to>
    <xdr:cxnSp macro="">
      <xdr:nvCxnSpPr>
        <xdr:cNvPr id="383" name="直線コネクタ 382">
          <a:extLst>
            <a:ext uri="{FF2B5EF4-FFF2-40B4-BE49-F238E27FC236}">
              <a16:creationId xmlns:a16="http://schemas.microsoft.com/office/drawing/2014/main" id="{A95E2963-65AB-4B9E-9890-CA13128420E8}"/>
            </a:ext>
          </a:extLst>
        </xdr:cNvPr>
        <xdr:cNvCxnSpPr/>
      </xdr:nvCxnSpPr>
      <xdr:spPr>
        <a:xfrm>
          <a:off x="14712950" y="6637161"/>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7C8711AF-92AA-42E1-9BEB-C877D354B081}"/>
            </a:ext>
          </a:extLst>
        </xdr:cNvPr>
        <xdr:cNvSpPr txBox="1"/>
      </xdr:nvSpPr>
      <xdr:spPr>
        <a:xfrm>
          <a:off x="15563850" y="6705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52F482EE-2259-4050-B60A-CB8057BDDCD5}"/>
            </a:ext>
          </a:extLst>
        </xdr:cNvPr>
        <xdr:cNvSpPr/>
      </xdr:nvSpPr>
      <xdr:spPr>
        <a:xfrm>
          <a:off x="15430500" y="6733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33161</xdr:rowOff>
    </xdr:to>
    <xdr:cxnSp macro="">
      <xdr:nvCxnSpPr>
        <xdr:cNvPr id="386" name="直線コネクタ 385">
          <a:extLst>
            <a:ext uri="{FF2B5EF4-FFF2-40B4-BE49-F238E27FC236}">
              <a16:creationId xmlns:a16="http://schemas.microsoft.com/office/drawing/2014/main" id="{D42471CD-FD00-44A5-AB60-6FD3CBC6172F}"/>
            </a:ext>
          </a:extLst>
        </xdr:cNvPr>
        <xdr:cNvCxnSpPr/>
      </xdr:nvCxnSpPr>
      <xdr:spPr>
        <a:xfrm>
          <a:off x="13906500" y="6610350"/>
          <a:ext cx="8064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AF8E224A-00B9-412D-AA96-EE7C1157499E}"/>
            </a:ext>
          </a:extLst>
        </xdr:cNvPr>
        <xdr:cNvSpPr/>
      </xdr:nvSpPr>
      <xdr:spPr>
        <a:xfrm>
          <a:off x="14668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CCFDC1BB-F852-40A8-9FDE-70BD86302928}"/>
            </a:ext>
          </a:extLst>
        </xdr:cNvPr>
        <xdr:cNvSpPr txBox="1"/>
      </xdr:nvSpPr>
      <xdr:spPr>
        <a:xfrm>
          <a:off x="14370050" y="682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100189</xdr:rowOff>
    </xdr:to>
    <xdr:cxnSp macro="">
      <xdr:nvCxnSpPr>
        <xdr:cNvPr id="389" name="直線コネクタ 388">
          <a:extLst>
            <a:ext uri="{FF2B5EF4-FFF2-40B4-BE49-F238E27FC236}">
              <a16:creationId xmlns:a16="http://schemas.microsoft.com/office/drawing/2014/main" id="{45B04953-AE15-4BB1-A52F-8D08B3FBCC05}"/>
            </a:ext>
          </a:extLst>
        </xdr:cNvPr>
        <xdr:cNvCxnSpPr/>
      </xdr:nvCxnSpPr>
      <xdr:spPr>
        <a:xfrm flipV="1">
          <a:off x="13106400" y="6610350"/>
          <a:ext cx="8001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9E145676-89DF-4978-BF99-39176A2E999D}"/>
            </a:ext>
          </a:extLst>
        </xdr:cNvPr>
        <xdr:cNvSpPr/>
      </xdr:nvSpPr>
      <xdr:spPr>
        <a:xfrm>
          <a:off x="13868400" y="6747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71D9F55A-EA7E-44CE-B85C-05AF09A0CBEF}"/>
            </a:ext>
          </a:extLst>
        </xdr:cNvPr>
        <xdr:cNvSpPr txBox="1"/>
      </xdr:nvSpPr>
      <xdr:spPr>
        <a:xfrm>
          <a:off x="13557250" y="682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100189</xdr:rowOff>
    </xdr:from>
    <xdr:to>
      <xdr:col>68</xdr:col>
      <xdr:colOff>152400</xdr:colOff>
      <xdr:row>41</xdr:row>
      <xdr:rowOff>49389</xdr:rowOff>
    </xdr:to>
    <xdr:cxnSp macro="">
      <xdr:nvCxnSpPr>
        <xdr:cNvPr id="392" name="直線コネクタ 391">
          <a:extLst>
            <a:ext uri="{FF2B5EF4-FFF2-40B4-BE49-F238E27FC236}">
              <a16:creationId xmlns:a16="http://schemas.microsoft.com/office/drawing/2014/main" id="{C2B5565E-5FB6-4D1F-A82B-E2C50CD77D2C}"/>
            </a:ext>
          </a:extLst>
        </xdr:cNvPr>
        <xdr:cNvCxnSpPr/>
      </xdr:nvCxnSpPr>
      <xdr:spPr>
        <a:xfrm flipV="1">
          <a:off x="12293600" y="6704189"/>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73162DD4-9823-4912-9EDE-BA44BAB4A2C5}"/>
            </a:ext>
          </a:extLst>
        </xdr:cNvPr>
        <xdr:cNvSpPr/>
      </xdr:nvSpPr>
      <xdr:spPr>
        <a:xfrm>
          <a:off x="13055600" y="67945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7AC760D4-4228-4258-93ED-78FE424094A0}"/>
            </a:ext>
          </a:extLst>
        </xdr:cNvPr>
        <xdr:cNvSpPr txBox="1"/>
      </xdr:nvSpPr>
      <xdr:spPr>
        <a:xfrm>
          <a:off x="127635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2E3B718D-89E1-4AF2-B9C3-4FDC891B9F9B}"/>
            </a:ext>
          </a:extLst>
        </xdr:cNvPr>
        <xdr:cNvSpPr/>
      </xdr:nvSpPr>
      <xdr:spPr>
        <a:xfrm>
          <a:off x="122428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14E3700E-C0EC-4B02-91F2-EE7224828DE5}"/>
            </a:ext>
          </a:extLst>
        </xdr:cNvPr>
        <xdr:cNvSpPr txBox="1"/>
      </xdr:nvSpPr>
      <xdr:spPr>
        <a:xfrm>
          <a:off x="11950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4162C38-1E23-4E6B-B023-0EF2413F397C}"/>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2F5734F-D4F5-4473-A9DE-8BDADA03F77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67FB525-0A96-4A53-9EB9-A6D23C9793B9}"/>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C86B942-8169-4057-A933-8D55325A4E4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A44473E-DD21-491C-BAC8-580A603C139F}"/>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2" name="楕円 401">
          <a:extLst>
            <a:ext uri="{FF2B5EF4-FFF2-40B4-BE49-F238E27FC236}">
              <a16:creationId xmlns:a16="http://schemas.microsoft.com/office/drawing/2014/main" id="{C6ACC118-1FE6-4091-9B51-F9AC0B940F41}"/>
            </a:ext>
          </a:extLst>
        </xdr:cNvPr>
        <xdr:cNvSpPr/>
      </xdr:nvSpPr>
      <xdr:spPr>
        <a:xfrm>
          <a:off x="15430500" y="66265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39105</xdr:rowOff>
    </xdr:from>
    <xdr:ext cx="762000" cy="259045"/>
    <xdr:sp macro="" textlink="">
      <xdr:nvSpPr>
        <xdr:cNvPr id="403" name="公債費負担の状況該当値テキスト">
          <a:extLst>
            <a:ext uri="{FF2B5EF4-FFF2-40B4-BE49-F238E27FC236}">
              <a16:creationId xmlns:a16="http://schemas.microsoft.com/office/drawing/2014/main" id="{8DDAA558-08EF-4BB6-A6DE-90A920E6CD7E}"/>
            </a:ext>
          </a:extLst>
        </xdr:cNvPr>
        <xdr:cNvSpPr txBox="1"/>
      </xdr:nvSpPr>
      <xdr:spPr>
        <a:xfrm>
          <a:off x="15563850" y="647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153811</xdr:rowOff>
    </xdr:from>
    <xdr:to>
      <xdr:col>77</xdr:col>
      <xdr:colOff>95250</xdr:colOff>
      <xdr:row>40</xdr:row>
      <xdr:rowOff>83961</xdr:rowOff>
    </xdr:to>
    <xdr:sp macro="" textlink="">
      <xdr:nvSpPr>
        <xdr:cNvPr id="404" name="楕円 403">
          <a:extLst>
            <a:ext uri="{FF2B5EF4-FFF2-40B4-BE49-F238E27FC236}">
              <a16:creationId xmlns:a16="http://schemas.microsoft.com/office/drawing/2014/main" id="{3A2AC9C2-B04D-4DCC-B245-33CA8A52CAF5}"/>
            </a:ext>
          </a:extLst>
        </xdr:cNvPr>
        <xdr:cNvSpPr/>
      </xdr:nvSpPr>
      <xdr:spPr>
        <a:xfrm>
          <a:off x="14668500" y="65927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94138</xdr:rowOff>
    </xdr:from>
    <xdr:ext cx="736600" cy="259045"/>
    <xdr:sp macro="" textlink="">
      <xdr:nvSpPr>
        <xdr:cNvPr id="405" name="テキスト ボックス 404">
          <a:extLst>
            <a:ext uri="{FF2B5EF4-FFF2-40B4-BE49-F238E27FC236}">
              <a16:creationId xmlns:a16="http://schemas.microsoft.com/office/drawing/2014/main" id="{D27F5391-96FE-4C3B-8AA2-4EE690B812A4}"/>
            </a:ext>
          </a:extLst>
        </xdr:cNvPr>
        <xdr:cNvSpPr txBox="1"/>
      </xdr:nvSpPr>
      <xdr:spPr>
        <a:xfrm>
          <a:off x="1437005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6" name="楕円 405">
          <a:extLst>
            <a:ext uri="{FF2B5EF4-FFF2-40B4-BE49-F238E27FC236}">
              <a16:creationId xmlns:a16="http://schemas.microsoft.com/office/drawing/2014/main" id="{48BBCFAB-6AC9-4FCC-B30C-BE3947D504B6}"/>
            </a:ext>
          </a:extLst>
        </xdr:cNvPr>
        <xdr:cNvSpPr/>
      </xdr:nvSpPr>
      <xdr:spPr>
        <a:xfrm>
          <a:off x="138684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7" name="テキスト ボックス 406">
          <a:extLst>
            <a:ext uri="{FF2B5EF4-FFF2-40B4-BE49-F238E27FC236}">
              <a16:creationId xmlns:a16="http://schemas.microsoft.com/office/drawing/2014/main" id="{9F9BB972-771D-4AE9-9EEC-E5BC79FDED65}"/>
            </a:ext>
          </a:extLst>
        </xdr:cNvPr>
        <xdr:cNvSpPr txBox="1"/>
      </xdr:nvSpPr>
      <xdr:spPr>
        <a:xfrm>
          <a:off x="1355725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49389</xdr:rowOff>
    </xdr:from>
    <xdr:to>
      <xdr:col>68</xdr:col>
      <xdr:colOff>203200</xdr:colOff>
      <xdr:row>40</xdr:row>
      <xdr:rowOff>150989</xdr:rowOff>
    </xdr:to>
    <xdr:sp macro="" textlink="">
      <xdr:nvSpPr>
        <xdr:cNvPr id="408" name="楕円 407">
          <a:extLst>
            <a:ext uri="{FF2B5EF4-FFF2-40B4-BE49-F238E27FC236}">
              <a16:creationId xmlns:a16="http://schemas.microsoft.com/office/drawing/2014/main" id="{01D68B3F-8FF7-4BA7-BACD-ED0110657767}"/>
            </a:ext>
          </a:extLst>
        </xdr:cNvPr>
        <xdr:cNvSpPr/>
      </xdr:nvSpPr>
      <xdr:spPr>
        <a:xfrm>
          <a:off x="13055600" y="665338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161166</xdr:rowOff>
    </xdr:from>
    <xdr:ext cx="762000" cy="259045"/>
    <xdr:sp macro="" textlink="">
      <xdr:nvSpPr>
        <xdr:cNvPr id="409" name="テキスト ボックス 408">
          <a:extLst>
            <a:ext uri="{FF2B5EF4-FFF2-40B4-BE49-F238E27FC236}">
              <a16:creationId xmlns:a16="http://schemas.microsoft.com/office/drawing/2014/main" id="{19591D97-3222-43E1-929A-55DD1E6FEA37}"/>
            </a:ext>
          </a:extLst>
        </xdr:cNvPr>
        <xdr:cNvSpPr txBox="1"/>
      </xdr:nvSpPr>
      <xdr:spPr>
        <a:xfrm>
          <a:off x="127635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0" name="楕円 409">
          <a:extLst>
            <a:ext uri="{FF2B5EF4-FFF2-40B4-BE49-F238E27FC236}">
              <a16:creationId xmlns:a16="http://schemas.microsoft.com/office/drawing/2014/main" id="{63FC3535-B025-4D56-87A1-F18EF95C76BD}"/>
            </a:ext>
          </a:extLst>
        </xdr:cNvPr>
        <xdr:cNvSpPr/>
      </xdr:nvSpPr>
      <xdr:spPr>
        <a:xfrm>
          <a:off x="12242800" y="67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1" name="テキスト ボックス 410">
          <a:extLst>
            <a:ext uri="{FF2B5EF4-FFF2-40B4-BE49-F238E27FC236}">
              <a16:creationId xmlns:a16="http://schemas.microsoft.com/office/drawing/2014/main" id="{D0BA8AD2-D997-4D40-9D07-0AE3F163F203}"/>
            </a:ext>
          </a:extLst>
        </xdr:cNvPr>
        <xdr:cNvSpPr txBox="1"/>
      </xdr:nvSpPr>
      <xdr:spPr>
        <a:xfrm>
          <a:off x="11950700" y="65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8FB554F-E16A-4AC9-8911-55061764749D}"/>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97EF6C00-FA9C-46CD-B748-9301B6D27FD9}"/>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CE59A50F-EF0F-4A15-9491-3E56A130947A}"/>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D5278040-1411-46BA-9A35-A907BA584E9E}"/>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6A39C9C6-D94D-4DED-9210-536E46BAB6B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1EEE9927-5DE8-4BC7-8F4E-CC45FA2D209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40F1B834-D0EE-4BB2-B521-918B75291EB9}"/>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EB7AABF7-5D84-4DBA-8427-A7C449A251AA}"/>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785B3069-033B-4680-804D-256513F970E2}"/>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E5B682FB-4A01-4DAA-8B21-7AAD705F42FE}"/>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EEC88BA-2720-4506-87EA-6C294030B48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74C00E3E-933C-4D7D-ABC9-38E837F8C21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911934C4-9217-4A36-B401-F228DE92AAE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4C7626C8-CB7B-45CB-9952-784FC13E984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C51EE429-7277-4D39-9FA3-C478BEDFD56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8466FD70-5B37-40DE-B6B2-638CD16F94DD}"/>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97AF0D0A-E4B4-439F-BB3F-C123CD9E8D58}"/>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292A4A54-95D3-4451-B9FA-A48B794FDF3E}"/>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4ED5B121-C23E-423D-B8C3-CC7EE5D610B8}"/>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548E785D-008A-4522-92C8-BB405CB1E547}"/>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7FE51841-2F46-4B9F-B16F-D00F2074356B}"/>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7831F0B2-0F1F-47AD-B30A-1CE7C4889E15}"/>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A2F60B78-C288-4FA5-A29B-BDE2DFD0B844}"/>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3D0D2CEF-441F-4EA6-8FAA-6DBFDAF1E03E}"/>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AC818F30-5416-46C4-A0C0-0A0EC152C74C}"/>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AAEEB952-9531-41A8-9E46-FA150701BE94}"/>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576B051-5E78-4DEB-B1E4-1E76DA87AF6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005E50-CDC6-4517-B922-B2C8E97265E1}"/>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5FB23CC8-C400-431F-8EE3-1B0FED8039D0}"/>
            </a:ext>
          </a:extLst>
        </xdr:cNvPr>
        <xdr:cNvCxnSpPr/>
      </xdr:nvCxnSpPr>
      <xdr:spPr>
        <a:xfrm flipV="1">
          <a:off x="15474950" y="2288117"/>
          <a:ext cx="0" cy="146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E4B43DB3-A85A-4F2F-95DB-87F063A46C80}"/>
            </a:ext>
          </a:extLst>
        </xdr:cNvPr>
        <xdr:cNvSpPr txBox="1"/>
      </xdr:nvSpPr>
      <xdr:spPr>
        <a:xfrm>
          <a:off x="15563850" y="37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7D6A3E70-6282-4934-98CA-C220C1F1921D}"/>
            </a:ext>
          </a:extLst>
        </xdr:cNvPr>
        <xdr:cNvCxnSpPr/>
      </xdr:nvCxnSpPr>
      <xdr:spPr>
        <a:xfrm>
          <a:off x="15405100" y="3756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98AC2293-16D5-4354-97BB-4899F7FDD837}"/>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28EAA7FA-0231-4E79-9A7A-DBA0B78824D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144639</xdr:rowOff>
    </xdr:from>
    <xdr:to>
      <xdr:col>72</xdr:col>
      <xdr:colOff>203200</xdr:colOff>
      <xdr:row>15</xdr:row>
      <xdr:rowOff>48260</xdr:rowOff>
    </xdr:to>
    <xdr:cxnSp macro="">
      <xdr:nvCxnSpPr>
        <xdr:cNvPr id="445" name="直線コネクタ 444">
          <a:extLst>
            <a:ext uri="{FF2B5EF4-FFF2-40B4-BE49-F238E27FC236}">
              <a16:creationId xmlns:a16="http://schemas.microsoft.com/office/drawing/2014/main" id="{45C470C4-88F6-4214-8BBD-89CF43E73A76}"/>
            </a:ext>
          </a:extLst>
        </xdr:cNvPr>
        <xdr:cNvCxnSpPr/>
      </xdr:nvCxnSpPr>
      <xdr:spPr>
        <a:xfrm flipV="1">
          <a:off x="13106400" y="2456039"/>
          <a:ext cx="8001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791ACD8C-06DC-4820-94D6-F0AEFBCD2C3B}"/>
            </a:ext>
          </a:extLst>
        </xdr:cNvPr>
        <xdr:cNvSpPr txBox="1"/>
      </xdr:nvSpPr>
      <xdr:spPr>
        <a:xfrm>
          <a:off x="15563850" y="230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7654589E-7519-4C68-9A13-7AEB9F81C594}"/>
            </a:ext>
          </a:extLst>
        </xdr:cNvPr>
        <xdr:cNvSpPr/>
      </xdr:nvSpPr>
      <xdr:spPr>
        <a:xfrm>
          <a:off x="15430500" y="23301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48260</xdr:rowOff>
    </xdr:from>
    <xdr:to>
      <xdr:col>68</xdr:col>
      <xdr:colOff>152400</xdr:colOff>
      <xdr:row>15</xdr:row>
      <xdr:rowOff>83115</xdr:rowOff>
    </xdr:to>
    <xdr:cxnSp macro="">
      <xdr:nvCxnSpPr>
        <xdr:cNvPr id="448" name="直線コネクタ 447">
          <a:extLst>
            <a:ext uri="{FF2B5EF4-FFF2-40B4-BE49-F238E27FC236}">
              <a16:creationId xmlns:a16="http://schemas.microsoft.com/office/drawing/2014/main" id="{797AFB31-3269-4637-A482-1E649E504ACE}"/>
            </a:ext>
          </a:extLst>
        </xdr:cNvPr>
        <xdr:cNvCxnSpPr/>
      </xdr:nvCxnSpPr>
      <xdr:spPr>
        <a:xfrm flipV="1">
          <a:off x="12293600" y="2524760"/>
          <a:ext cx="8128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DC176999-57AF-491A-ADFA-18489CA788E7}"/>
            </a:ext>
          </a:extLst>
        </xdr:cNvPr>
        <xdr:cNvSpPr/>
      </xdr:nvSpPr>
      <xdr:spPr>
        <a:xfrm>
          <a:off x="14668500" y="2492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FAF10AE6-91B3-4131-BE07-CEB61D401056}"/>
            </a:ext>
          </a:extLst>
        </xdr:cNvPr>
        <xdr:cNvSpPr txBox="1"/>
      </xdr:nvSpPr>
      <xdr:spPr>
        <a:xfrm>
          <a:off x="14370050" y="227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1" name="フローチャート: 判断 450">
          <a:extLst>
            <a:ext uri="{FF2B5EF4-FFF2-40B4-BE49-F238E27FC236}">
              <a16:creationId xmlns:a16="http://schemas.microsoft.com/office/drawing/2014/main" id="{DDA57C06-9D6C-4006-87AF-1EDCDBB067C5}"/>
            </a:ext>
          </a:extLst>
        </xdr:cNvPr>
        <xdr:cNvSpPr/>
      </xdr:nvSpPr>
      <xdr:spPr>
        <a:xfrm>
          <a:off x="13868400" y="2652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2" name="テキスト ボックス 451">
          <a:extLst>
            <a:ext uri="{FF2B5EF4-FFF2-40B4-BE49-F238E27FC236}">
              <a16:creationId xmlns:a16="http://schemas.microsoft.com/office/drawing/2014/main" id="{B91AA545-6BFE-4704-8FB2-E67518E182E1}"/>
            </a:ext>
          </a:extLst>
        </xdr:cNvPr>
        <xdr:cNvSpPr txBox="1"/>
      </xdr:nvSpPr>
      <xdr:spPr>
        <a:xfrm>
          <a:off x="13557250" y="273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3" name="フローチャート: 判断 452">
          <a:extLst>
            <a:ext uri="{FF2B5EF4-FFF2-40B4-BE49-F238E27FC236}">
              <a16:creationId xmlns:a16="http://schemas.microsoft.com/office/drawing/2014/main" id="{06E17259-EA95-4F28-B195-C827B2DEA5A2}"/>
            </a:ext>
          </a:extLst>
        </xdr:cNvPr>
        <xdr:cNvSpPr/>
      </xdr:nvSpPr>
      <xdr:spPr>
        <a:xfrm>
          <a:off x="13055600" y="27947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54" name="テキスト ボックス 453">
          <a:extLst>
            <a:ext uri="{FF2B5EF4-FFF2-40B4-BE49-F238E27FC236}">
              <a16:creationId xmlns:a16="http://schemas.microsoft.com/office/drawing/2014/main" id="{277A9A3C-C89A-4A8E-BBDB-EF607C14FA26}"/>
            </a:ext>
          </a:extLst>
        </xdr:cNvPr>
        <xdr:cNvSpPr txBox="1"/>
      </xdr:nvSpPr>
      <xdr:spPr>
        <a:xfrm>
          <a:off x="12763500" y="287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5" name="フローチャート: 判断 454">
          <a:extLst>
            <a:ext uri="{FF2B5EF4-FFF2-40B4-BE49-F238E27FC236}">
              <a16:creationId xmlns:a16="http://schemas.microsoft.com/office/drawing/2014/main" id="{FD7C24A5-3068-4D3F-BF6F-90CBC315371F}"/>
            </a:ext>
          </a:extLst>
        </xdr:cNvPr>
        <xdr:cNvSpPr/>
      </xdr:nvSpPr>
      <xdr:spPr>
        <a:xfrm>
          <a:off x="12242800" y="28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140423</xdr:rowOff>
    </xdr:from>
    <xdr:ext cx="762000" cy="259045"/>
    <xdr:sp macro="" textlink="">
      <xdr:nvSpPr>
        <xdr:cNvPr id="456" name="テキスト ボックス 455">
          <a:extLst>
            <a:ext uri="{FF2B5EF4-FFF2-40B4-BE49-F238E27FC236}">
              <a16:creationId xmlns:a16="http://schemas.microsoft.com/office/drawing/2014/main" id="{B947C486-8BE1-457A-B1E6-81853FD29F4C}"/>
            </a:ext>
          </a:extLst>
        </xdr:cNvPr>
        <xdr:cNvSpPr txBox="1"/>
      </xdr:nvSpPr>
      <xdr:spPr>
        <a:xfrm>
          <a:off x="11950700" y="294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4C46E47-5A8B-41D1-BC89-DA660588B33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D0A7E77-7D01-431E-A067-53BBBF8831A4}"/>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A0EAC55-2D65-493A-8153-23375C5525BB}"/>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CA4B24C-7FA3-4BA9-9DB8-E0DD01CE058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6EC1EFC-6E4E-4D77-B301-34EEFD93BDE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93839</xdr:rowOff>
    </xdr:from>
    <xdr:to>
      <xdr:col>73</xdr:col>
      <xdr:colOff>44450</xdr:colOff>
      <xdr:row>15</xdr:row>
      <xdr:rowOff>23989</xdr:rowOff>
    </xdr:to>
    <xdr:sp macro="" textlink="">
      <xdr:nvSpPr>
        <xdr:cNvPr id="462" name="楕円 461">
          <a:extLst>
            <a:ext uri="{FF2B5EF4-FFF2-40B4-BE49-F238E27FC236}">
              <a16:creationId xmlns:a16="http://schemas.microsoft.com/office/drawing/2014/main" id="{DD4668AC-473C-41BD-8A89-C97F26CD3F25}"/>
            </a:ext>
          </a:extLst>
        </xdr:cNvPr>
        <xdr:cNvSpPr/>
      </xdr:nvSpPr>
      <xdr:spPr>
        <a:xfrm>
          <a:off x="13868400" y="2405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34166</xdr:rowOff>
    </xdr:from>
    <xdr:ext cx="762000" cy="259045"/>
    <xdr:sp macro="" textlink="">
      <xdr:nvSpPr>
        <xdr:cNvPr id="463" name="テキスト ボックス 462">
          <a:extLst>
            <a:ext uri="{FF2B5EF4-FFF2-40B4-BE49-F238E27FC236}">
              <a16:creationId xmlns:a16="http://schemas.microsoft.com/office/drawing/2014/main" id="{6F690A23-F8B9-48F3-8E99-26B37838C409}"/>
            </a:ext>
          </a:extLst>
        </xdr:cNvPr>
        <xdr:cNvSpPr txBox="1"/>
      </xdr:nvSpPr>
      <xdr:spPr>
        <a:xfrm>
          <a:off x="13557250" y="218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168910</xdr:rowOff>
    </xdr:from>
    <xdr:to>
      <xdr:col>68</xdr:col>
      <xdr:colOff>203200</xdr:colOff>
      <xdr:row>15</xdr:row>
      <xdr:rowOff>99060</xdr:rowOff>
    </xdr:to>
    <xdr:sp macro="" textlink="">
      <xdr:nvSpPr>
        <xdr:cNvPr id="464" name="楕円 463">
          <a:extLst>
            <a:ext uri="{FF2B5EF4-FFF2-40B4-BE49-F238E27FC236}">
              <a16:creationId xmlns:a16="http://schemas.microsoft.com/office/drawing/2014/main" id="{45CE0C9B-53C5-4DAE-89B5-DA1C7F35B2FB}"/>
            </a:ext>
          </a:extLst>
        </xdr:cNvPr>
        <xdr:cNvSpPr/>
      </xdr:nvSpPr>
      <xdr:spPr>
        <a:xfrm>
          <a:off x="13055600" y="247396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65" name="テキスト ボックス 464">
          <a:extLst>
            <a:ext uri="{FF2B5EF4-FFF2-40B4-BE49-F238E27FC236}">
              <a16:creationId xmlns:a16="http://schemas.microsoft.com/office/drawing/2014/main" id="{8FD3FC4D-4079-426D-A4B2-39A8ADD9F41C}"/>
            </a:ext>
          </a:extLst>
        </xdr:cNvPr>
        <xdr:cNvSpPr txBox="1"/>
      </xdr:nvSpPr>
      <xdr:spPr>
        <a:xfrm>
          <a:off x="12763500" y="225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66" name="楕円 465">
          <a:extLst>
            <a:ext uri="{FF2B5EF4-FFF2-40B4-BE49-F238E27FC236}">
              <a16:creationId xmlns:a16="http://schemas.microsoft.com/office/drawing/2014/main" id="{3C21AEDE-43A7-4397-8B96-F1BE81802C30}"/>
            </a:ext>
          </a:extLst>
        </xdr:cNvPr>
        <xdr:cNvSpPr/>
      </xdr:nvSpPr>
      <xdr:spPr>
        <a:xfrm>
          <a:off x="12242800" y="25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7" name="テキスト ボックス 466">
          <a:extLst>
            <a:ext uri="{FF2B5EF4-FFF2-40B4-BE49-F238E27FC236}">
              <a16:creationId xmlns:a16="http://schemas.microsoft.com/office/drawing/2014/main" id="{CDE9043A-D655-43E1-B2D3-017F29E74B3A}"/>
            </a:ext>
          </a:extLst>
        </xdr:cNvPr>
        <xdr:cNvSpPr txBox="1"/>
      </xdr:nvSpPr>
      <xdr:spPr>
        <a:xfrm>
          <a:off x="11950700" y="22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主な要因としては、会計年度職員の人件費を経常経費にしたことが挙げられる。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、職員数の抑制や効率的な事務・事業の執行、適正な人員配置を行うことで、人件費の削減に努める。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％となっており、類似団体と比較すると若干</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給食費無償化や</a:t>
          </a:r>
          <a:r>
            <a:rPr kumimoji="1" lang="ja-JP" altLang="ja-JP" sz="1100">
              <a:solidFill>
                <a:schemeClr val="dk1"/>
              </a:solidFill>
              <a:effectLst/>
              <a:latin typeface="+mn-lt"/>
              <a:ea typeface="+mn-ea"/>
              <a:cs typeface="+mn-cs"/>
            </a:rPr>
            <a:t>各種委託業務が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していることが要因となっている。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、消耗品費や印刷製本費等の需用費</a:t>
          </a:r>
          <a:r>
            <a:rPr kumimoji="1" lang="ja-JP" altLang="en-US" sz="1100">
              <a:solidFill>
                <a:schemeClr val="dk1"/>
              </a:solidFill>
              <a:effectLst/>
              <a:latin typeface="+mn-lt"/>
              <a:ea typeface="+mn-ea"/>
              <a:cs typeface="+mn-cs"/>
            </a:rPr>
            <a:t>を含め</a:t>
          </a:r>
          <a:r>
            <a:rPr kumimoji="1" lang="ja-JP" altLang="ja-JP" sz="1100">
              <a:solidFill>
                <a:schemeClr val="dk1"/>
              </a:solidFill>
              <a:effectLst/>
              <a:latin typeface="+mn-lt"/>
              <a:ea typeface="+mn-ea"/>
              <a:cs typeface="+mn-cs"/>
            </a:rPr>
            <a:t>、委託料等の削減に努める。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5014"/>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67129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5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0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32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％となっており、類似団体内平均値と比較しても低い状況が続いている。</a:t>
          </a:r>
          <a:endParaRPr lang="ja-JP" altLang="ja-JP" sz="1400">
            <a:effectLst/>
          </a:endParaRPr>
        </a:p>
        <a:p>
          <a:r>
            <a:rPr kumimoji="1" lang="ja-JP" altLang="ja-JP" sz="1100">
              <a:solidFill>
                <a:schemeClr val="dk1"/>
              </a:solidFill>
              <a:effectLst/>
              <a:latin typeface="+mn-lt"/>
              <a:ea typeface="+mn-ea"/>
              <a:cs typeface="+mn-cs"/>
            </a:rPr>
            <a:t>しかし、障害者介護給付費等の経費は年々伸びており、今後も扶助費が増加していくことが想定さ</a:t>
          </a:r>
          <a:r>
            <a:rPr kumimoji="1" lang="ja-JP" altLang="en-US" sz="1100">
              <a:solidFill>
                <a:schemeClr val="dk1"/>
              </a:solidFill>
              <a:effectLst/>
              <a:latin typeface="+mn-lt"/>
              <a:ea typeface="+mn-ea"/>
              <a:cs typeface="+mn-cs"/>
            </a:rPr>
            <a:t>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8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ja-JP" altLang="en-US" sz="1100">
              <a:solidFill>
                <a:schemeClr val="dk1"/>
              </a:solidFill>
              <a:effectLst/>
              <a:latin typeface="+mn-lt"/>
              <a:ea typeface="+mn-ea"/>
              <a:cs typeface="+mn-cs"/>
            </a:rPr>
            <a:t>ほぼ同値で推移しており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施設の処分や車両の計画的な更新を図るとともに、各会計の赤字補填的な繰出金の抑制を図り、</a:t>
          </a:r>
          <a:r>
            <a:rPr lang="ja-JP" altLang="ja-JP" sz="1100" b="0" i="0" baseline="0">
              <a:solidFill>
                <a:schemeClr val="dk1"/>
              </a:solidFill>
              <a:effectLst/>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76200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76200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61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56</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61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158750</xdr:rowOff>
    </xdr:from>
    <xdr:to>
      <xdr:col>69</xdr:col>
      <xdr:colOff>92075</xdr:colOff>
      <xdr:row>56</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107950</xdr:rowOff>
    </xdr:from>
    <xdr:to>
      <xdr:col>65</xdr:col>
      <xdr:colOff>53975</xdr:colOff>
      <xdr:row>56</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各種負担金や補助金が増加した</a:t>
          </a:r>
          <a:r>
            <a:rPr kumimoji="1" lang="ja-JP" altLang="ja-JP" sz="1100">
              <a:solidFill>
                <a:schemeClr val="dk1"/>
              </a:solidFill>
              <a:effectLst/>
              <a:latin typeface="+mn-lt"/>
              <a:ea typeface="+mn-ea"/>
              <a:cs typeface="+mn-cs"/>
            </a:rPr>
            <a:t>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今後も公共交通の充実、農業の振興、若者の定住、雇用の確保等、喫緊の課題が山積しており補助費等の削減は困難であるが、必要性、緊急性を見極めながら抑制・削減に努める。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35560</xdr:rowOff>
    </xdr:from>
    <xdr:to>
      <xdr:col>82</xdr:col>
      <xdr:colOff>107950</xdr:colOff>
      <xdr:row>35</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363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35560</xdr:rowOff>
    </xdr:from>
    <xdr:to>
      <xdr:col>78</xdr:col>
      <xdr:colOff>69850</xdr:colOff>
      <xdr:row>36</xdr:row>
      <xdr:rowOff>6985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3631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6985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477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144145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477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156210</xdr:rowOff>
    </xdr:from>
    <xdr:to>
      <xdr:col>78</xdr:col>
      <xdr:colOff>120650</xdr:colOff>
      <xdr:row>35</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96537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127635</xdr:rowOff>
    </xdr:from>
    <xdr:to>
      <xdr:col>74</xdr:col>
      <xdr:colOff>31750</xdr:colOff>
      <xdr:row>36</xdr:row>
      <xdr:rowOff>57785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67962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33672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主な要因としては、地方債の新規発行</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年々借入利率が</a:t>
          </a:r>
          <a:r>
            <a:rPr kumimoji="1" lang="ja-JP" altLang="en-US" sz="1100">
              <a:solidFill>
                <a:schemeClr val="dk1"/>
              </a:solidFill>
              <a:effectLst/>
              <a:latin typeface="+mn-lt"/>
              <a:ea typeface="+mn-ea"/>
              <a:cs typeface="+mn-cs"/>
            </a:rPr>
            <a:t>高くなってきて</a:t>
          </a:r>
          <a:r>
            <a:rPr kumimoji="1" lang="ja-JP" altLang="ja-JP" sz="1100">
              <a:solidFill>
                <a:schemeClr val="dk1"/>
              </a:solidFill>
              <a:effectLst/>
              <a:latin typeface="+mn-lt"/>
              <a:ea typeface="+mn-ea"/>
              <a:cs typeface="+mn-cs"/>
            </a:rPr>
            <a:t>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、地方債の新規発行の抑制に努めていくこととしている。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72.9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しており、類似団体と比較しても</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水準となって</a:t>
          </a:r>
          <a:r>
            <a:rPr kumimoji="1" lang="ja-JP" altLang="en-US" sz="1100">
              <a:solidFill>
                <a:schemeClr val="dk1"/>
              </a:solidFill>
              <a:effectLst/>
              <a:latin typeface="+mn-lt"/>
              <a:ea typeface="+mn-ea"/>
              <a:cs typeface="+mn-cs"/>
            </a:rPr>
            <a:t>おり、人件費の経常収支比率が大きく影響している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78</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04800"/>
          <a:ext cx="838200" cy="3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048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76</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95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96538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30335</xdr:rowOff>
    </xdr:from>
    <xdr:to>
      <xdr:col>29</xdr:col>
      <xdr:colOff>127000</xdr:colOff>
      <xdr:row>17</xdr:row>
      <xdr:rowOff>34069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92610"/>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18846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1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30335</xdr:rowOff>
    </xdr:from>
    <xdr:to>
      <xdr:col>26</xdr:col>
      <xdr:colOff>50800</xdr:colOff>
      <xdr:row>17</xdr:row>
      <xdr:rowOff>45825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2610"/>
          <a:ext cx="6985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45825</xdr:rowOff>
    </xdr:from>
    <xdr:to>
      <xdr:col>22</xdr:col>
      <xdr:colOff>114300</xdr:colOff>
      <xdr:row>17</xdr:row>
      <xdr:rowOff>92797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8100"/>
          <a:ext cx="698500" cy="4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92797</xdr:rowOff>
    </xdr:from>
    <xdr:to>
      <xdr:col>18</xdr:col>
      <xdr:colOff>177800</xdr:colOff>
      <xdr:row>17</xdr:row>
      <xdr:rowOff>109626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5072"/>
          <a:ext cx="698500" cy="16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154719</xdr:rowOff>
    </xdr:from>
    <xdr:to>
      <xdr:col>29</xdr:col>
      <xdr:colOff>177800</xdr:colOff>
      <xdr:row>17</xdr:row>
      <xdr:rowOff>84869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171246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150985</xdr:rowOff>
    </xdr:from>
    <xdr:to>
      <xdr:col>26</xdr:col>
      <xdr:colOff>101600</xdr:colOff>
      <xdr:row>17</xdr:row>
      <xdr:rowOff>81135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91312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166475</xdr:rowOff>
    </xdr:from>
    <xdr:to>
      <xdr:col>22</xdr:col>
      <xdr:colOff>165100</xdr:colOff>
      <xdr:row>17</xdr:row>
      <xdr:rowOff>96625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41997</xdr:rowOff>
    </xdr:from>
    <xdr:to>
      <xdr:col>19</xdr:col>
      <xdr:colOff>38100</xdr:colOff>
      <xdr:row>17</xdr:row>
      <xdr:rowOff>143597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153774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58826</xdr:rowOff>
    </xdr:from>
    <xdr:to>
      <xdr:col>15</xdr:col>
      <xdr:colOff>101600</xdr:colOff>
      <xdr:row>17</xdr:row>
      <xdr:rowOff>160426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170603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144278</xdr:rowOff>
    </xdr:from>
    <xdr:to>
      <xdr:col>29</xdr:col>
      <xdr:colOff>127000</xdr:colOff>
      <xdr:row>35</xdr:row>
      <xdr:rowOff>146983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4628"/>
          <a:ext cx="6477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146983</xdr:rowOff>
    </xdr:from>
    <xdr:to>
      <xdr:col>26</xdr:col>
      <xdr:colOff>50800</xdr:colOff>
      <xdr:row>35</xdr:row>
      <xdr:rowOff>279781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57333"/>
          <a:ext cx="698500" cy="13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279781</xdr:rowOff>
    </xdr:from>
    <xdr:to>
      <xdr:col>22</xdr:col>
      <xdr:colOff>114300</xdr:colOff>
      <xdr:row>35</xdr:row>
      <xdr:rowOff>313709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90131"/>
          <a:ext cx="698500" cy="3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308966</xdr:rowOff>
    </xdr:from>
    <xdr:to>
      <xdr:col>18</xdr:col>
      <xdr:colOff>177800</xdr:colOff>
      <xdr:row>35</xdr:row>
      <xdr:rowOff>313709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19316"/>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93478</xdr:rowOff>
    </xdr:from>
    <xdr:to>
      <xdr:col>29</xdr:col>
      <xdr:colOff>177800</xdr:colOff>
      <xdr:row>35</xdr:row>
      <xdr:rowOff>195078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3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281455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96183</xdr:rowOff>
    </xdr:from>
    <xdr:to>
      <xdr:col>26</xdr:col>
      <xdr:colOff>101600</xdr:colOff>
      <xdr:row>35</xdr:row>
      <xdr:rowOff>197783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0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207960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7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228981</xdr:rowOff>
    </xdr:from>
    <xdr:to>
      <xdr:col>22</xdr:col>
      <xdr:colOff>165100</xdr:colOff>
      <xdr:row>35</xdr:row>
      <xdr:rowOff>330581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340758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262909</xdr:rowOff>
    </xdr:from>
    <xdr:to>
      <xdr:col>19</xdr:col>
      <xdr:colOff>38100</xdr:colOff>
      <xdr:row>36</xdr:row>
      <xdr:rowOff>21609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7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5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258166</xdr:rowOff>
    </xdr:from>
    <xdr:to>
      <xdr:col>15</xdr:col>
      <xdr:colOff>101600</xdr:colOff>
      <xdr:row>36</xdr:row>
      <xdr:rowOff>16866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56959</xdr:rowOff>
    </xdr:from>
    <xdr:to>
      <xdr:col>24</xdr:col>
      <xdr:colOff>63500</xdr:colOff>
      <xdr:row>32</xdr:row>
      <xdr:rowOff>67031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43359"/>
          <a:ext cx="8382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56959</xdr:rowOff>
    </xdr:from>
    <xdr:to>
      <xdr:col>19</xdr:col>
      <xdr:colOff>177800</xdr:colOff>
      <xdr:row>32</xdr:row>
      <xdr:rowOff>87338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43359"/>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87338</xdr:rowOff>
    </xdr:from>
    <xdr:to>
      <xdr:col>15</xdr:col>
      <xdr:colOff>50800</xdr:colOff>
      <xdr:row>33</xdr:row>
      <xdr:rowOff>156312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73738"/>
          <a:ext cx="889000" cy="2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156312</xdr:rowOff>
    </xdr:from>
    <xdr:to>
      <xdr:col>10</xdr:col>
      <xdr:colOff>114300</xdr:colOff>
      <xdr:row>34</xdr:row>
      <xdr:rowOff>8928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4162"/>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16231</xdr:rowOff>
    </xdr:from>
    <xdr:to>
      <xdr:col>24</xdr:col>
      <xdr:colOff>114300</xdr:colOff>
      <xdr:row>32</xdr:row>
      <xdr:rowOff>117831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39108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6159</xdr:rowOff>
    </xdr:from>
    <xdr:to>
      <xdr:col>20</xdr:col>
      <xdr:colOff>38100</xdr:colOff>
      <xdr:row>32</xdr:row>
      <xdr:rowOff>107759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124286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6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36538</xdr:rowOff>
    </xdr:from>
    <xdr:to>
      <xdr:col>15</xdr:col>
      <xdr:colOff>101600</xdr:colOff>
      <xdr:row>32</xdr:row>
      <xdr:rowOff>138138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154665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9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105512</xdr:rowOff>
    </xdr:from>
    <xdr:to>
      <xdr:col>10</xdr:col>
      <xdr:colOff>165100</xdr:colOff>
      <xdr:row>34</xdr:row>
      <xdr:rowOff>35662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52189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3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129578</xdr:rowOff>
    </xdr:from>
    <xdr:to>
      <xdr:col>6</xdr:col>
      <xdr:colOff>38100</xdr:colOff>
      <xdr:row>34</xdr:row>
      <xdr:rowOff>59728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76255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64908</xdr:rowOff>
    </xdr:from>
    <xdr:to>
      <xdr:col>24</xdr:col>
      <xdr:colOff>63500</xdr:colOff>
      <xdr:row>56</xdr:row>
      <xdr:rowOff>127666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66108"/>
          <a:ext cx="838200" cy="6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127666</xdr:rowOff>
    </xdr:from>
    <xdr:to>
      <xdr:col>19</xdr:col>
      <xdr:colOff>177800</xdr:colOff>
      <xdr:row>57</xdr:row>
      <xdr:rowOff>2524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28866"/>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2524</xdr:rowOff>
    </xdr:from>
    <xdr:to>
      <xdr:col>15</xdr:col>
      <xdr:colOff>50800</xdr:colOff>
      <xdr:row>57</xdr:row>
      <xdr:rowOff>29548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75174"/>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29548</xdr:rowOff>
    </xdr:from>
    <xdr:to>
      <xdr:col>10</xdr:col>
      <xdr:colOff>114300</xdr:colOff>
      <xdr:row>57</xdr:row>
      <xdr:rowOff>72701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02198"/>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14108</xdr:rowOff>
    </xdr:from>
    <xdr:to>
      <xdr:col>24</xdr:col>
      <xdr:colOff>114300</xdr:colOff>
      <xdr:row>56</xdr:row>
      <xdr:rowOff>115708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36985</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6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76866</xdr:rowOff>
    </xdr:from>
    <xdr:to>
      <xdr:col>20</xdr:col>
      <xdr:colOff>38100</xdr:colOff>
      <xdr:row>57</xdr:row>
      <xdr:rowOff>7016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23543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5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123174</xdr:rowOff>
    </xdr:from>
    <xdr:to>
      <xdr:col>15</xdr:col>
      <xdr:colOff>101600</xdr:colOff>
      <xdr:row>57</xdr:row>
      <xdr:rowOff>53324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69851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9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150198</xdr:rowOff>
    </xdr:from>
    <xdr:to>
      <xdr:col>10</xdr:col>
      <xdr:colOff>165100</xdr:colOff>
      <xdr:row>57</xdr:row>
      <xdr:rowOff>80348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96875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2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21901</xdr:rowOff>
    </xdr:from>
    <xdr:to>
      <xdr:col>6</xdr:col>
      <xdr:colOff>38100</xdr:colOff>
      <xdr:row>57</xdr:row>
      <xdr:rowOff>123501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140028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6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59119</xdr:rowOff>
    </xdr:from>
    <xdr:to>
      <xdr:col>24</xdr:col>
      <xdr:colOff>63500</xdr:colOff>
      <xdr:row>76</xdr:row>
      <xdr:rowOff>140081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089319"/>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59119</xdr:rowOff>
    </xdr:from>
    <xdr:to>
      <xdr:col>19</xdr:col>
      <xdr:colOff>177800</xdr:colOff>
      <xdr:row>76</xdr:row>
      <xdr:rowOff>132804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89319"/>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132804</xdr:rowOff>
    </xdr:from>
    <xdr:to>
      <xdr:col>15</xdr:col>
      <xdr:colOff>50800</xdr:colOff>
      <xdr:row>77</xdr:row>
      <xdr:rowOff>66396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63004"/>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66396</xdr:rowOff>
    </xdr:from>
    <xdr:to>
      <xdr:col>10</xdr:col>
      <xdr:colOff>114300</xdr:colOff>
      <xdr:row>77</xdr:row>
      <xdr:rowOff>92456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6804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89281</xdr:rowOff>
    </xdr:from>
    <xdr:to>
      <xdr:col>24</xdr:col>
      <xdr:colOff>114300</xdr:colOff>
      <xdr:row>77</xdr:row>
      <xdr:rowOff>19431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67708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8319</xdr:rowOff>
    </xdr:from>
    <xdr:to>
      <xdr:col>20</xdr:col>
      <xdr:colOff>38100</xdr:colOff>
      <xdr:row>76</xdr:row>
      <xdr:rowOff>109919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101046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82004</xdr:rowOff>
    </xdr:from>
    <xdr:to>
      <xdr:col>15</xdr:col>
      <xdr:colOff>101600</xdr:colOff>
      <xdr:row>77</xdr:row>
      <xdr:rowOff>12154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3281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2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15596</xdr:rowOff>
    </xdr:from>
    <xdr:to>
      <xdr:col>10</xdr:col>
      <xdr:colOff>165100</xdr:colOff>
      <xdr:row>77</xdr:row>
      <xdr:rowOff>117196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108323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41656</xdr:rowOff>
    </xdr:from>
    <xdr:to>
      <xdr:col>6</xdr:col>
      <xdr:colOff>38100</xdr:colOff>
      <xdr:row>77</xdr:row>
      <xdr:rowOff>143256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147917</xdr:rowOff>
    </xdr:from>
    <xdr:to>
      <xdr:col>24</xdr:col>
      <xdr:colOff>63500</xdr:colOff>
      <xdr:row>96</xdr:row>
      <xdr:rowOff>19228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35667"/>
          <a:ext cx="838200" cy="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19228</xdr:rowOff>
    </xdr:from>
    <xdr:to>
      <xdr:col>19</xdr:col>
      <xdr:colOff>177800</xdr:colOff>
      <xdr:row>96</xdr:row>
      <xdr:rowOff>56541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78428"/>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56541</xdr:rowOff>
    </xdr:from>
    <xdr:to>
      <xdr:col>15</xdr:col>
      <xdr:colOff>50800</xdr:colOff>
      <xdr:row>96</xdr:row>
      <xdr:rowOff>106451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5741"/>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106451</xdr:rowOff>
    </xdr:from>
    <xdr:to>
      <xdr:col>10</xdr:col>
      <xdr:colOff>114300</xdr:colOff>
      <xdr:row>96</xdr:row>
      <xdr:rowOff>136004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5651"/>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97117</xdr:rowOff>
    </xdr:from>
    <xdr:to>
      <xdr:col>24</xdr:col>
      <xdr:colOff>114300</xdr:colOff>
      <xdr:row>96</xdr:row>
      <xdr:rowOff>27267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75544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139878</xdr:rowOff>
    </xdr:from>
    <xdr:to>
      <xdr:col>20</xdr:col>
      <xdr:colOff>38100</xdr:colOff>
      <xdr:row>96</xdr:row>
      <xdr:rowOff>70028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61155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5741</xdr:rowOff>
    </xdr:from>
    <xdr:to>
      <xdr:col>15</xdr:col>
      <xdr:colOff>101600</xdr:colOff>
      <xdr:row>96</xdr:row>
      <xdr:rowOff>107341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55651</xdr:rowOff>
    </xdr:from>
    <xdr:to>
      <xdr:col>10</xdr:col>
      <xdr:colOff>165100</xdr:colOff>
      <xdr:row>96</xdr:row>
      <xdr:rowOff>157251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148378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85204</xdr:rowOff>
    </xdr:from>
    <xdr:to>
      <xdr:col>6</xdr:col>
      <xdr:colOff>38100</xdr:colOff>
      <xdr:row>97</xdr:row>
      <xdr:rowOff>15354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124304</xdr:rowOff>
    </xdr:from>
    <xdr:to>
      <xdr:col>54</xdr:col>
      <xdr:colOff>189865</xdr:colOff>
      <xdr:row>37</xdr:row>
      <xdr:rowOff>104301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10704"/>
          <a:ext cx="1270" cy="8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108128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104301</xdr:rowOff>
    </xdr:from>
    <xdr:to>
      <xdr:col>55</xdr:col>
      <xdr:colOff>88900</xdr:colOff>
      <xdr:row>37</xdr:row>
      <xdr:rowOff>104301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70981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8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124304</xdr:rowOff>
    </xdr:from>
    <xdr:to>
      <xdr:col>55</xdr:col>
      <xdr:colOff>88900</xdr:colOff>
      <xdr:row>32</xdr:row>
      <xdr:rowOff>124304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1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124304</xdr:rowOff>
    </xdr:from>
    <xdr:to>
      <xdr:col>55</xdr:col>
      <xdr:colOff>0</xdr:colOff>
      <xdr:row>33</xdr:row>
      <xdr:rowOff>65569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610704"/>
          <a:ext cx="838200" cy="1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29181</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9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50754</xdr:rowOff>
    </xdr:from>
    <xdr:to>
      <xdr:col>55</xdr:col>
      <xdr:colOff>50800</xdr:colOff>
      <xdr:row>35</xdr:row>
      <xdr:rowOff>152354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118905</xdr:rowOff>
    </xdr:from>
    <xdr:to>
      <xdr:col>50</xdr:col>
      <xdr:colOff>114300</xdr:colOff>
      <xdr:row>33</xdr:row>
      <xdr:rowOff>65569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3855"/>
          <a:ext cx="889000" cy="2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98177</xdr:rowOff>
    </xdr:from>
    <xdr:to>
      <xdr:col>50</xdr:col>
      <xdr:colOff>165100</xdr:colOff>
      <xdr:row>36</xdr:row>
      <xdr:rowOff>28327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19454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118905</xdr:rowOff>
    </xdr:from>
    <xdr:to>
      <xdr:col>45</xdr:col>
      <xdr:colOff>177800</xdr:colOff>
      <xdr:row>34</xdr:row>
      <xdr:rowOff>108931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3855"/>
          <a:ext cx="889000" cy="50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83345</xdr:rowOff>
    </xdr:from>
    <xdr:to>
      <xdr:col>46</xdr:col>
      <xdr:colOff>38100</xdr:colOff>
      <xdr:row>34</xdr:row>
      <xdr:rowOff>13495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4622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108931</xdr:rowOff>
    </xdr:from>
    <xdr:to>
      <xdr:col>41</xdr:col>
      <xdr:colOff>50800</xdr:colOff>
      <xdr:row>34</xdr:row>
      <xdr:rowOff>131383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38231"/>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23589</xdr:rowOff>
    </xdr:from>
    <xdr:to>
      <xdr:col>41</xdr:col>
      <xdr:colOff>101600</xdr:colOff>
      <xdr:row>36</xdr:row>
      <xdr:rowOff>125189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116316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171390</xdr:rowOff>
    </xdr:from>
    <xdr:to>
      <xdr:col>36</xdr:col>
      <xdr:colOff>165100</xdr:colOff>
      <xdr:row>36</xdr:row>
      <xdr:rowOff>101540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92667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73504</xdr:rowOff>
    </xdr:from>
    <xdr:to>
      <xdr:col>55</xdr:col>
      <xdr:colOff>50800</xdr:colOff>
      <xdr:row>33</xdr:row>
      <xdr:rowOff>3654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26531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14769</xdr:rowOff>
    </xdr:from>
    <xdr:to>
      <xdr:col>50</xdr:col>
      <xdr:colOff>165100</xdr:colOff>
      <xdr:row>33</xdr:row>
      <xdr:rowOff>116369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132896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4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68105</xdr:rowOff>
    </xdr:from>
    <xdr:to>
      <xdr:col>46</xdr:col>
      <xdr:colOff>38100</xdr:colOff>
      <xdr:row>31</xdr:row>
      <xdr:rowOff>169705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14782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5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58131</xdr:rowOff>
    </xdr:from>
    <xdr:to>
      <xdr:col>41</xdr:col>
      <xdr:colOff>101600</xdr:colOff>
      <xdr:row>34</xdr:row>
      <xdr:rowOff>159731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4808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6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80583</xdr:rowOff>
    </xdr:from>
    <xdr:to>
      <xdr:col>36</xdr:col>
      <xdr:colOff>165100</xdr:colOff>
      <xdr:row>35</xdr:row>
      <xdr:rowOff>10733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27260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79020</xdr:rowOff>
    </xdr:from>
    <xdr:to>
      <xdr:col>55</xdr:col>
      <xdr:colOff>0</xdr:colOff>
      <xdr:row>58</xdr:row>
      <xdr:rowOff>24306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1670"/>
          <a:ext cx="838200" cy="1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67613</xdr:rowOff>
    </xdr:from>
    <xdr:to>
      <xdr:col>50</xdr:col>
      <xdr:colOff>114300</xdr:colOff>
      <xdr:row>57</xdr:row>
      <xdr:rowOff>79020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40263"/>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67613</xdr:rowOff>
    </xdr:from>
    <xdr:to>
      <xdr:col>45</xdr:col>
      <xdr:colOff>177800</xdr:colOff>
      <xdr:row>57</xdr:row>
      <xdr:rowOff>103366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4026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103366</xdr:rowOff>
    </xdr:from>
    <xdr:to>
      <xdr:col>41</xdr:col>
      <xdr:colOff>50800</xdr:colOff>
      <xdr:row>58</xdr:row>
      <xdr:rowOff>120380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76016"/>
          <a:ext cx="889000" cy="1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144956</xdr:rowOff>
    </xdr:from>
    <xdr:to>
      <xdr:col>55</xdr:col>
      <xdr:colOff>50800</xdr:colOff>
      <xdr:row>58</xdr:row>
      <xdr:rowOff>75106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123383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28220</xdr:rowOff>
    </xdr:from>
    <xdr:to>
      <xdr:col>50</xdr:col>
      <xdr:colOff>165100</xdr:colOff>
      <xdr:row>57</xdr:row>
      <xdr:rowOff>129820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120947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8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16813</xdr:rowOff>
    </xdr:from>
    <xdr:to>
      <xdr:col>46</xdr:col>
      <xdr:colOff>38100</xdr:colOff>
      <xdr:row>57</xdr:row>
      <xdr:rowOff>118413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109540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52566</xdr:rowOff>
    </xdr:from>
    <xdr:to>
      <xdr:col>41</xdr:col>
      <xdr:colOff>101600</xdr:colOff>
      <xdr:row>57</xdr:row>
      <xdr:rowOff>154166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145293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91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69580</xdr:rowOff>
    </xdr:from>
    <xdr:to>
      <xdr:col>36</xdr:col>
      <xdr:colOff>165100</xdr:colOff>
      <xdr:row>58</xdr:row>
      <xdr:rowOff>171180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35996</xdr:rowOff>
    </xdr:from>
    <xdr:to>
      <xdr:col>55</xdr:col>
      <xdr:colOff>0</xdr:colOff>
      <xdr:row>77</xdr:row>
      <xdr:rowOff>170373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66196"/>
          <a:ext cx="838200" cy="30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28046</xdr:rowOff>
    </xdr:from>
    <xdr:to>
      <xdr:col>50</xdr:col>
      <xdr:colOff>114300</xdr:colOff>
      <xdr:row>76</xdr:row>
      <xdr:rowOff>35996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58246"/>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28046</xdr:rowOff>
    </xdr:from>
    <xdr:to>
      <xdr:col>45</xdr:col>
      <xdr:colOff>177800</xdr:colOff>
      <xdr:row>76</xdr:row>
      <xdr:rowOff>68811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58246"/>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68811</xdr:rowOff>
    </xdr:from>
    <xdr:to>
      <xdr:col>41</xdr:col>
      <xdr:colOff>50800</xdr:colOff>
      <xdr:row>77</xdr:row>
      <xdr:rowOff>117937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99011"/>
          <a:ext cx="889000" cy="2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119573</xdr:rowOff>
    </xdr:from>
    <xdr:to>
      <xdr:col>55</xdr:col>
      <xdr:colOff>50800</xdr:colOff>
      <xdr:row>78</xdr:row>
      <xdr:rowOff>49723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34500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156646</xdr:rowOff>
    </xdr:from>
    <xdr:to>
      <xdr:col>50</xdr:col>
      <xdr:colOff>165100</xdr:colOff>
      <xdr:row>76</xdr:row>
      <xdr:rowOff>86796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103322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7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148696</xdr:rowOff>
    </xdr:from>
    <xdr:to>
      <xdr:col>46</xdr:col>
      <xdr:colOff>38100</xdr:colOff>
      <xdr:row>76</xdr:row>
      <xdr:rowOff>78846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95373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18011</xdr:rowOff>
    </xdr:from>
    <xdr:to>
      <xdr:col>41</xdr:col>
      <xdr:colOff>101600</xdr:colOff>
      <xdr:row>76</xdr:row>
      <xdr:rowOff>119611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136138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67137</xdr:rowOff>
    </xdr:from>
    <xdr:to>
      <xdr:col>36</xdr:col>
      <xdr:colOff>165100</xdr:colOff>
      <xdr:row>77</xdr:row>
      <xdr:rowOff>168737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159864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3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12142</xdr:rowOff>
    </xdr:from>
    <xdr:to>
      <xdr:col>55</xdr:col>
      <xdr:colOff>0</xdr:colOff>
      <xdr:row>96</xdr:row>
      <xdr:rowOff>80127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71342"/>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72729</xdr:rowOff>
    </xdr:from>
    <xdr:to>
      <xdr:col>50</xdr:col>
      <xdr:colOff>114300</xdr:colOff>
      <xdr:row>96</xdr:row>
      <xdr:rowOff>80127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31929"/>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72729</xdr:rowOff>
    </xdr:from>
    <xdr:to>
      <xdr:col>45</xdr:col>
      <xdr:colOff>177800</xdr:colOff>
      <xdr:row>96</xdr:row>
      <xdr:rowOff>161737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31929"/>
          <a:ext cx="889000" cy="8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161737</xdr:rowOff>
    </xdr:from>
    <xdr:to>
      <xdr:col>41</xdr:col>
      <xdr:colOff>50800</xdr:colOff>
      <xdr:row>97</xdr:row>
      <xdr:rowOff>100938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20937"/>
          <a:ext cx="889000" cy="1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132792</xdr:rowOff>
    </xdr:from>
    <xdr:to>
      <xdr:col>55</xdr:col>
      <xdr:colOff>50800</xdr:colOff>
      <xdr:row>96</xdr:row>
      <xdr:rowOff>62942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111219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29327</xdr:rowOff>
    </xdr:from>
    <xdr:to>
      <xdr:col>50</xdr:col>
      <xdr:colOff>165100</xdr:colOff>
      <xdr:row>96</xdr:row>
      <xdr:rowOff>130927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122054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21929</xdr:rowOff>
    </xdr:from>
    <xdr:to>
      <xdr:col>46</xdr:col>
      <xdr:colOff>38100</xdr:colOff>
      <xdr:row>96</xdr:row>
      <xdr:rowOff>123529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114656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5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110937</xdr:rowOff>
    </xdr:from>
    <xdr:to>
      <xdr:col>41</xdr:col>
      <xdr:colOff>101600</xdr:colOff>
      <xdr:row>97</xdr:row>
      <xdr:rowOff>41087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32214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50138</xdr:rowOff>
    </xdr:from>
    <xdr:to>
      <xdr:col>36</xdr:col>
      <xdr:colOff>165100</xdr:colOff>
      <xdr:row>97</xdr:row>
      <xdr:rowOff>151738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67215</xdr:rowOff>
    </xdr:from>
    <xdr:to>
      <xdr:col>85</xdr:col>
      <xdr:colOff>127000</xdr:colOff>
      <xdr:row>38</xdr:row>
      <xdr:rowOff>80996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82315"/>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120827</xdr:rowOff>
    </xdr:from>
    <xdr:to>
      <xdr:col>81</xdr:col>
      <xdr:colOff>50800</xdr:colOff>
      <xdr:row>38</xdr:row>
      <xdr:rowOff>67215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4477"/>
          <a:ext cx="889000" cy="1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126597</xdr:rowOff>
    </xdr:from>
    <xdr:to>
      <xdr:col>76</xdr:col>
      <xdr:colOff>114300</xdr:colOff>
      <xdr:row>37</xdr:row>
      <xdr:rowOff>120827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98797"/>
          <a:ext cx="889000" cy="1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70443</xdr:rowOff>
    </xdr:from>
    <xdr:to>
      <xdr:col>71</xdr:col>
      <xdr:colOff>177800</xdr:colOff>
      <xdr:row>36</xdr:row>
      <xdr:rowOff>126597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242643"/>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30196</xdr:rowOff>
    </xdr:from>
    <xdr:to>
      <xdr:col>85</xdr:col>
      <xdr:colOff>177800</xdr:colOff>
      <xdr:row>38</xdr:row>
      <xdr:rowOff>131796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129963</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16415</xdr:rowOff>
    </xdr:from>
    <xdr:to>
      <xdr:col>81</xdr:col>
      <xdr:colOff>101600</xdr:colOff>
      <xdr:row>38</xdr:row>
      <xdr:rowOff>118015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109142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70027</xdr:rowOff>
    </xdr:from>
    <xdr:to>
      <xdr:col>76</xdr:col>
      <xdr:colOff>165100</xdr:colOff>
      <xdr:row>38</xdr:row>
      <xdr:rowOff>177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16704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75797</xdr:rowOff>
    </xdr:from>
    <xdr:to>
      <xdr:col>72</xdr:col>
      <xdr:colOff>38100</xdr:colOff>
      <xdr:row>37</xdr:row>
      <xdr:rowOff>5947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22474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19643</xdr:rowOff>
    </xdr:from>
    <xdr:to>
      <xdr:col>67</xdr:col>
      <xdr:colOff>101600</xdr:colOff>
      <xdr:row>36</xdr:row>
      <xdr:rowOff>121243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1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137770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9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69084</xdr:rowOff>
    </xdr:from>
    <xdr:to>
      <xdr:col>85</xdr:col>
      <xdr:colOff>127000</xdr:colOff>
      <xdr:row>75</xdr:row>
      <xdr:rowOff>86219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27834"/>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69084</xdr:rowOff>
    </xdr:from>
    <xdr:to>
      <xdr:col>81</xdr:col>
      <xdr:colOff>50800</xdr:colOff>
      <xdr:row>75</xdr:row>
      <xdr:rowOff>138252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2783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138252</xdr:rowOff>
    </xdr:from>
    <xdr:to>
      <xdr:col>76</xdr:col>
      <xdr:colOff>114300</xdr:colOff>
      <xdr:row>75</xdr:row>
      <xdr:rowOff>156225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997002"/>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145480</xdr:rowOff>
    </xdr:from>
    <xdr:to>
      <xdr:col>71</xdr:col>
      <xdr:colOff>177800</xdr:colOff>
      <xdr:row>75</xdr:row>
      <xdr:rowOff>156225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04230"/>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35419</xdr:rowOff>
    </xdr:from>
    <xdr:to>
      <xdr:col>85</xdr:col>
      <xdr:colOff>177800</xdr:colOff>
      <xdr:row>75</xdr:row>
      <xdr:rowOff>137019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8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58296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18284</xdr:rowOff>
    </xdr:from>
    <xdr:to>
      <xdr:col>81</xdr:col>
      <xdr:colOff>101600</xdr:colOff>
      <xdr:row>75</xdr:row>
      <xdr:rowOff>119884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136411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5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87452</xdr:rowOff>
    </xdr:from>
    <xdr:to>
      <xdr:col>76</xdr:col>
      <xdr:colOff>165100</xdr:colOff>
      <xdr:row>76</xdr:row>
      <xdr:rowOff>17602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34129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7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105425</xdr:rowOff>
    </xdr:from>
    <xdr:to>
      <xdr:col>72</xdr:col>
      <xdr:colOff>38100</xdr:colOff>
      <xdr:row>76</xdr:row>
      <xdr:rowOff>35575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9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52102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94680</xdr:rowOff>
    </xdr:from>
    <xdr:to>
      <xdr:col>67</xdr:col>
      <xdr:colOff>101600</xdr:colOff>
      <xdr:row>76</xdr:row>
      <xdr:rowOff>24829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534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41357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88613</xdr:rowOff>
    </xdr:from>
    <xdr:to>
      <xdr:col>85</xdr:col>
      <xdr:colOff>127000</xdr:colOff>
      <xdr:row>94</xdr:row>
      <xdr:rowOff>131601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204913"/>
          <a:ext cx="8382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131601</xdr:rowOff>
    </xdr:from>
    <xdr:to>
      <xdr:col>81</xdr:col>
      <xdr:colOff>50800</xdr:colOff>
      <xdr:row>94</xdr:row>
      <xdr:rowOff>131618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24790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131618</xdr:rowOff>
    </xdr:from>
    <xdr:to>
      <xdr:col>76</xdr:col>
      <xdr:colOff>114300</xdr:colOff>
      <xdr:row>95</xdr:row>
      <xdr:rowOff>66663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247918"/>
          <a:ext cx="889000" cy="10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66663</xdr:rowOff>
    </xdr:from>
    <xdr:to>
      <xdr:col>71</xdr:col>
      <xdr:colOff>177800</xdr:colOff>
      <xdr:row>96</xdr:row>
      <xdr:rowOff>90391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354413"/>
          <a:ext cx="889000" cy="19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37813</xdr:rowOff>
    </xdr:from>
    <xdr:to>
      <xdr:col>85</xdr:col>
      <xdr:colOff>177800</xdr:colOff>
      <xdr:row>94</xdr:row>
      <xdr:rowOff>139413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60690</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00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80801</xdr:rowOff>
    </xdr:from>
    <xdr:to>
      <xdr:col>81</xdr:col>
      <xdr:colOff>101600</xdr:colOff>
      <xdr:row>95</xdr:row>
      <xdr:rowOff>10951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1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27478</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97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80818</xdr:rowOff>
    </xdr:from>
    <xdr:to>
      <xdr:col>76</xdr:col>
      <xdr:colOff>165100</xdr:colOff>
      <xdr:row>95</xdr:row>
      <xdr:rowOff>10968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27495</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59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15863</xdr:rowOff>
    </xdr:from>
    <xdr:to>
      <xdr:col>72</xdr:col>
      <xdr:colOff>38100</xdr:colOff>
      <xdr:row>95</xdr:row>
      <xdr:rowOff>117463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133990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39591</xdr:rowOff>
    </xdr:from>
    <xdr:to>
      <xdr:col>67</xdr:col>
      <xdr:colOff>101600</xdr:colOff>
      <xdr:row>96</xdr:row>
      <xdr:rowOff>141191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157718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27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81831</xdr:rowOff>
    </xdr:from>
    <xdr:to>
      <xdr:col>116</xdr:col>
      <xdr:colOff>63500</xdr:colOff>
      <xdr:row>37</xdr:row>
      <xdr:rowOff>66025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54031"/>
          <a:ext cx="838200" cy="1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81831</xdr:rowOff>
    </xdr:from>
    <xdr:to>
      <xdr:col>111</xdr:col>
      <xdr:colOff>177800</xdr:colOff>
      <xdr:row>37</xdr:row>
      <xdr:rowOff>154592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54031"/>
          <a:ext cx="889000" cy="2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154592</xdr:rowOff>
    </xdr:from>
    <xdr:to>
      <xdr:col>107</xdr:col>
      <xdr:colOff>50800</xdr:colOff>
      <xdr:row>39</xdr:row>
      <xdr:rowOff>98160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98242"/>
          <a:ext cx="889000" cy="2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98160</xdr:rowOff>
    </xdr:from>
    <xdr:to>
      <xdr:col>102</xdr:col>
      <xdr:colOff>114300</xdr:colOff>
      <xdr:row>39</xdr:row>
      <xdr:rowOff>98585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8471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15225</xdr:rowOff>
    </xdr:from>
    <xdr:to>
      <xdr:col>116</xdr:col>
      <xdr:colOff>114300</xdr:colOff>
      <xdr:row>37</xdr:row>
      <xdr:rowOff>116825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38102</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31031</xdr:rowOff>
    </xdr:from>
    <xdr:to>
      <xdr:col>112</xdr:col>
      <xdr:colOff>38100</xdr:colOff>
      <xdr:row>36</xdr:row>
      <xdr:rowOff>132631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149158</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103792</xdr:rowOff>
    </xdr:from>
    <xdr:to>
      <xdr:col>107</xdr:col>
      <xdr:colOff>101600</xdr:colOff>
      <xdr:row>38</xdr:row>
      <xdr:rowOff>33942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50469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47360</xdr:rowOff>
    </xdr:from>
    <xdr:to>
      <xdr:col>102</xdr:col>
      <xdr:colOff>165100</xdr:colOff>
      <xdr:row>39</xdr:row>
      <xdr:rowOff>148960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140087</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118577</xdr:rowOff>
    </xdr:from>
    <xdr:to>
      <xdr:col>116</xdr:col>
      <xdr:colOff>63500</xdr:colOff>
      <xdr:row>57</xdr:row>
      <xdr:rowOff>120497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9122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108292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8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118577</xdr:rowOff>
    </xdr:from>
    <xdr:to>
      <xdr:col>111</xdr:col>
      <xdr:colOff>177800</xdr:colOff>
      <xdr:row>57</xdr:row>
      <xdr:rowOff>130876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91227"/>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72173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113823</xdr:rowOff>
    </xdr:from>
    <xdr:to>
      <xdr:col>107</xdr:col>
      <xdr:colOff>50800</xdr:colOff>
      <xdr:row>57</xdr:row>
      <xdr:rowOff>130876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8647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113823</xdr:rowOff>
    </xdr:from>
    <xdr:to>
      <xdr:col>102</xdr:col>
      <xdr:colOff>114300</xdr:colOff>
      <xdr:row>57</xdr:row>
      <xdr:rowOff>129367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8647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69697</xdr:rowOff>
    </xdr:from>
    <xdr:to>
      <xdr:col>116</xdr:col>
      <xdr:colOff>114300</xdr:colOff>
      <xdr:row>57</xdr:row>
      <xdr:rowOff>171297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92574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67777</xdr:rowOff>
    </xdr:from>
    <xdr:to>
      <xdr:col>112</xdr:col>
      <xdr:colOff>38100</xdr:colOff>
      <xdr:row>57</xdr:row>
      <xdr:rowOff>169377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1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80076</xdr:rowOff>
    </xdr:from>
    <xdr:to>
      <xdr:col>107</xdr:col>
      <xdr:colOff>101600</xdr:colOff>
      <xdr:row>58</xdr:row>
      <xdr:rowOff>10226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4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63023</xdr:rowOff>
    </xdr:from>
    <xdr:to>
      <xdr:col>102</xdr:col>
      <xdr:colOff>165100</xdr:colOff>
      <xdr:row>57</xdr:row>
      <xdr:rowOff>164623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155750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2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78567</xdr:rowOff>
    </xdr:from>
    <xdr:to>
      <xdr:col>98</xdr:col>
      <xdr:colOff>38100</xdr:colOff>
      <xdr:row>58</xdr:row>
      <xdr:rowOff>8717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171294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146738</xdr:rowOff>
    </xdr:from>
    <xdr:to>
      <xdr:col>116</xdr:col>
      <xdr:colOff>63500</xdr:colOff>
      <xdr:row>76</xdr:row>
      <xdr:rowOff>155000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76938"/>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146738</xdr:rowOff>
    </xdr:from>
    <xdr:to>
      <xdr:col>111</xdr:col>
      <xdr:colOff>177800</xdr:colOff>
      <xdr:row>77</xdr:row>
      <xdr:rowOff>2801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76938"/>
          <a:ext cx="889000" cy="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56228</xdr:rowOff>
    </xdr:from>
    <xdr:to>
      <xdr:col>107</xdr:col>
      <xdr:colOff>50800</xdr:colOff>
      <xdr:row>77</xdr:row>
      <xdr:rowOff>2801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86428"/>
          <a:ext cx="889000" cy="1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56228</xdr:rowOff>
    </xdr:from>
    <xdr:to>
      <xdr:col>102</xdr:col>
      <xdr:colOff>114300</xdr:colOff>
      <xdr:row>76</xdr:row>
      <xdr:rowOff>81913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6428"/>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104200</xdr:rowOff>
    </xdr:from>
    <xdr:to>
      <xdr:col>116</xdr:col>
      <xdr:colOff>114300</xdr:colOff>
      <xdr:row>77</xdr:row>
      <xdr:rowOff>34350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82627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95938</xdr:rowOff>
    </xdr:from>
    <xdr:to>
      <xdr:col>112</xdr:col>
      <xdr:colOff>38100</xdr:colOff>
      <xdr:row>77</xdr:row>
      <xdr:rowOff>26088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17215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1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123451</xdr:rowOff>
    </xdr:from>
    <xdr:to>
      <xdr:col>107</xdr:col>
      <xdr:colOff>101600</xdr:colOff>
      <xdr:row>77</xdr:row>
      <xdr:rowOff>53601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44728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5428</xdr:rowOff>
    </xdr:from>
    <xdr:to>
      <xdr:col>102</xdr:col>
      <xdr:colOff>165100</xdr:colOff>
      <xdr:row>76</xdr:row>
      <xdr:rowOff>107028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123555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31113</xdr:rowOff>
    </xdr:from>
    <xdr:to>
      <xdr:col>98</xdr:col>
      <xdr:colOff>38100</xdr:colOff>
      <xdr:row>76</xdr:row>
      <xdr:rowOff>132713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123840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1,070,103</a:t>
          </a:r>
          <a:r>
            <a:rPr kumimoji="1" lang="ja-JP" altLang="ja-JP" sz="1100" b="0" i="0" baseline="0">
              <a:solidFill>
                <a:schemeClr val="dk1"/>
              </a:solidFill>
              <a:effectLst/>
              <a:latin typeface="+mn-lt"/>
              <a:ea typeface="+mn-ea"/>
              <a:cs typeface="+mn-cs"/>
            </a:rPr>
            <a:t>円となっている。人件費は、住民一人当たり</a:t>
          </a:r>
          <a:r>
            <a:rPr kumimoji="1" lang="en-US" altLang="ja-JP" sz="1100" b="0" i="0" baseline="0">
              <a:solidFill>
                <a:schemeClr val="dk1"/>
              </a:solidFill>
              <a:effectLst/>
              <a:latin typeface="+mn-lt"/>
              <a:ea typeface="+mn-ea"/>
              <a:cs typeface="+mn-cs"/>
            </a:rPr>
            <a:t>152,722</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倍の数値を示している。町域が広く集落が点在しているため、支所・出張所を配置せざるを得ず、また小学校、保育園、こども園、幼稚園、公民館等の施設も多いことが人件費が大きな割合を占める要因となっている。今後、</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・物件費については、昨年度と比較し増加しており、デジタル田園都市国家構想推進事業に係る委託業務が主な要因となっている。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・補助費等については、昨年度と比較すると</a:t>
          </a:r>
          <a:r>
            <a:rPr kumimoji="1" lang="ja-JP" altLang="en-US" sz="1100" b="0" i="0" baseline="0">
              <a:solidFill>
                <a:schemeClr val="dk1"/>
              </a:solidFill>
              <a:effectLst/>
              <a:latin typeface="+mn-lt"/>
              <a:ea typeface="+mn-ea"/>
              <a:cs typeface="+mn-cs"/>
            </a:rPr>
            <a:t>ほぼ同値で推移しているが</a:t>
          </a:r>
          <a:r>
            <a:rPr kumimoji="1" lang="ja-JP" altLang="ja-JP" sz="1100" b="0" i="0" baseline="0">
              <a:solidFill>
                <a:schemeClr val="dk1"/>
              </a:solidFill>
              <a:effectLst/>
              <a:latin typeface="+mn-lt"/>
              <a:ea typeface="+mn-ea"/>
              <a:cs typeface="+mn-cs"/>
            </a:rPr>
            <a:t>、類似団体平均値よりも高くなっている。これは、農地維持関係の補助金、関係団体への補助金、交通体系維持のための補助金等によるものである。また、ふるさと納税制度を活用した米づくり農家応援事業も大きな要因となっている。公共交通の充実、農業の振興、若者の定住、雇用の確保等、喫緊の課題が山積しており、これらの補助費等の削減は難しいところであるが、必要性、緊急性を見極め、抑制と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10,507
10,286
268.78
11,664,468
11,243,575
373,952
5,588,421
8,323,841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90932</xdr:rowOff>
    </xdr:from>
    <xdr:to>
      <xdr:col>24</xdr:col>
      <xdr:colOff>63500</xdr:colOff>
      <xdr:row>32</xdr:row>
      <xdr:rowOff>146939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7332"/>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146939</xdr:rowOff>
    </xdr:from>
    <xdr:to>
      <xdr:col>19</xdr:col>
      <xdr:colOff>177800</xdr:colOff>
      <xdr:row>33</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333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33</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725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34</xdr:row>
      <xdr:rowOff>7874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7258"/>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45991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64660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96139</xdr:rowOff>
    </xdr:from>
    <xdr:to>
      <xdr:col>20</xdr:col>
      <xdr:colOff>38100</xdr:colOff>
      <xdr:row>33</xdr:row>
      <xdr:rowOff>26289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42816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105664</xdr:rowOff>
    </xdr:from>
    <xdr:to>
      <xdr:col>15</xdr:col>
      <xdr:colOff>101600</xdr:colOff>
      <xdr:row>34</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38608</xdr:rowOff>
    </xdr:from>
    <xdr:to>
      <xdr:col>10</xdr:col>
      <xdr:colOff>165100</xdr:colOff>
      <xdr:row>33</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156735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128524</xdr:rowOff>
    </xdr:from>
    <xdr:to>
      <xdr:col>6</xdr:col>
      <xdr:colOff>38100</xdr:colOff>
      <xdr:row>34</xdr:row>
      <xdr:rowOff>58674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75201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107102</xdr:rowOff>
    </xdr:from>
    <xdr:to>
      <xdr:col>24</xdr:col>
      <xdr:colOff>63500</xdr:colOff>
      <xdr:row>55</xdr:row>
      <xdr:rowOff>125540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36852"/>
          <a:ext cx="838200" cy="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12930</xdr:rowOff>
    </xdr:from>
    <xdr:to>
      <xdr:col>19</xdr:col>
      <xdr:colOff>177800</xdr:colOff>
      <xdr:row>55</xdr:row>
      <xdr:rowOff>125540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2680"/>
          <a:ext cx="889000" cy="1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12930</xdr:rowOff>
    </xdr:from>
    <xdr:to>
      <xdr:col>15</xdr:col>
      <xdr:colOff>50800</xdr:colOff>
      <xdr:row>56</xdr:row>
      <xdr:rowOff>105176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2680"/>
          <a:ext cx="889000" cy="2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105176</xdr:rowOff>
    </xdr:from>
    <xdr:to>
      <xdr:col>10</xdr:col>
      <xdr:colOff>114300</xdr:colOff>
      <xdr:row>57</xdr:row>
      <xdr:rowOff>49056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06376"/>
          <a:ext cx="889000" cy="1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146240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56302</xdr:rowOff>
    </xdr:from>
    <xdr:to>
      <xdr:col>24</xdr:col>
      <xdr:colOff>114300</xdr:colOff>
      <xdr:row>55</xdr:row>
      <xdr:rowOff>157902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79179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74740</xdr:rowOff>
    </xdr:from>
    <xdr:to>
      <xdr:col>20</xdr:col>
      <xdr:colOff>38100</xdr:colOff>
      <xdr:row>56</xdr:row>
      <xdr:rowOff>4890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21417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7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133580</xdr:rowOff>
    </xdr:from>
    <xdr:to>
      <xdr:col>15</xdr:col>
      <xdr:colOff>101600</xdr:colOff>
      <xdr:row>55</xdr:row>
      <xdr:rowOff>63730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80257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6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54376</xdr:rowOff>
    </xdr:from>
    <xdr:to>
      <xdr:col>10</xdr:col>
      <xdr:colOff>165100</xdr:colOff>
      <xdr:row>56</xdr:row>
      <xdr:rowOff>155976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169706</xdr:rowOff>
    </xdr:from>
    <xdr:to>
      <xdr:col>6</xdr:col>
      <xdr:colOff>38100</xdr:colOff>
      <xdr:row>57</xdr:row>
      <xdr:rowOff>99856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116383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4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109938</xdr:rowOff>
    </xdr:from>
    <xdr:to>
      <xdr:col>24</xdr:col>
      <xdr:colOff>63500</xdr:colOff>
      <xdr:row>72</xdr:row>
      <xdr:rowOff>145295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54338"/>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109938</xdr:rowOff>
    </xdr:from>
    <xdr:to>
      <xdr:col>19</xdr:col>
      <xdr:colOff>177800</xdr:colOff>
      <xdr:row>74</xdr:row>
      <xdr:rowOff>47716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54338"/>
          <a:ext cx="8890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47716</xdr:rowOff>
    </xdr:from>
    <xdr:to>
      <xdr:col>15</xdr:col>
      <xdr:colOff>50800</xdr:colOff>
      <xdr:row>74</xdr:row>
      <xdr:rowOff>154439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5016"/>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154439</xdr:rowOff>
    </xdr:from>
    <xdr:to>
      <xdr:col>10</xdr:col>
      <xdr:colOff>114300</xdr:colOff>
      <xdr:row>75</xdr:row>
      <xdr:rowOff>87982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4173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94495</xdr:rowOff>
    </xdr:from>
    <xdr:to>
      <xdr:col>24</xdr:col>
      <xdr:colOff>114300</xdr:colOff>
      <xdr:row>73</xdr:row>
      <xdr:rowOff>24645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117372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9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59138</xdr:rowOff>
    </xdr:from>
    <xdr:to>
      <xdr:col>20</xdr:col>
      <xdr:colOff>38100</xdr:colOff>
      <xdr:row>72</xdr:row>
      <xdr:rowOff>160738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168366</xdr:rowOff>
    </xdr:from>
    <xdr:to>
      <xdr:col>15</xdr:col>
      <xdr:colOff>101600</xdr:colOff>
      <xdr:row>74</xdr:row>
      <xdr:rowOff>98516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115043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103639</xdr:rowOff>
    </xdr:from>
    <xdr:to>
      <xdr:col>10</xdr:col>
      <xdr:colOff>165100</xdr:colOff>
      <xdr:row>75</xdr:row>
      <xdr:rowOff>33789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50316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6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37182</xdr:rowOff>
    </xdr:from>
    <xdr:to>
      <xdr:col>6</xdr:col>
      <xdr:colOff>38100</xdr:colOff>
      <xdr:row>75</xdr:row>
      <xdr:rowOff>138782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155309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7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41005</xdr:rowOff>
    </xdr:from>
    <xdr:to>
      <xdr:col>24</xdr:col>
      <xdr:colOff>63500</xdr:colOff>
      <xdr:row>95</xdr:row>
      <xdr:rowOff>85865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28755"/>
          <a:ext cx="8382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41005</xdr:rowOff>
    </xdr:from>
    <xdr:to>
      <xdr:col>19</xdr:col>
      <xdr:colOff>177800</xdr:colOff>
      <xdr:row>96</xdr:row>
      <xdr:rowOff>80158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28755"/>
          <a:ext cx="889000" cy="2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67233</xdr:rowOff>
    </xdr:from>
    <xdr:to>
      <xdr:col>15</xdr:col>
      <xdr:colOff>50800</xdr:colOff>
      <xdr:row>96</xdr:row>
      <xdr:rowOff>80158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26433"/>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39170</xdr:rowOff>
    </xdr:from>
    <xdr:to>
      <xdr:col>10</xdr:col>
      <xdr:colOff>114300</xdr:colOff>
      <xdr:row>96</xdr:row>
      <xdr:rowOff>67233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98370"/>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35065</xdr:rowOff>
    </xdr:from>
    <xdr:to>
      <xdr:col>24</xdr:col>
      <xdr:colOff>114300</xdr:colOff>
      <xdr:row>95</xdr:row>
      <xdr:rowOff>136665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13492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161655</xdr:rowOff>
    </xdr:from>
    <xdr:to>
      <xdr:col>20</xdr:col>
      <xdr:colOff>38100</xdr:colOff>
      <xdr:row>95</xdr:row>
      <xdr:rowOff>91805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7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108332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29358</xdr:rowOff>
    </xdr:from>
    <xdr:to>
      <xdr:col>15</xdr:col>
      <xdr:colOff>101600</xdr:colOff>
      <xdr:row>96</xdr:row>
      <xdr:rowOff>130958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16433</xdr:rowOff>
    </xdr:from>
    <xdr:to>
      <xdr:col>10</xdr:col>
      <xdr:colOff>165100</xdr:colOff>
      <xdr:row>96</xdr:row>
      <xdr:rowOff>118033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159820</xdr:rowOff>
    </xdr:from>
    <xdr:to>
      <xdr:col>6</xdr:col>
      <xdr:colOff>38100</xdr:colOff>
      <xdr:row>96</xdr:row>
      <xdr:rowOff>89970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106497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158750</xdr:rowOff>
    </xdr:from>
    <xdr:to>
      <xdr:col>55</xdr:col>
      <xdr:colOff>0</xdr:colOff>
      <xdr:row>38</xdr:row>
      <xdr:rowOff>159703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385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149606</xdr:rowOff>
    </xdr:from>
    <xdr:to>
      <xdr:col>50</xdr:col>
      <xdr:colOff>114300</xdr:colOff>
      <xdr:row>38</xdr:row>
      <xdr:rowOff>159703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470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149606</xdr:rowOff>
    </xdr:from>
    <xdr:to>
      <xdr:col>45</xdr:col>
      <xdr:colOff>177800</xdr:colOff>
      <xdr:row>38</xdr:row>
      <xdr:rowOff>151702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6470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151702</xdr:rowOff>
    </xdr:from>
    <xdr:to>
      <xdr:col>41</xdr:col>
      <xdr:colOff>50800</xdr:colOff>
      <xdr:row>38</xdr:row>
      <xdr:rowOff>156655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680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47706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108903</xdr:rowOff>
    </xdr:from>
    <xdr:to>
      <xdr:col>50</xdr:col>
      <xdr:colOff>165100</xdr:colOff>
      <xdr:row>39</xdr:row>
      <xdr:rowOff>39053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30180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98806</xdr:rowOff>
    </xdr:from>
    <xdr:to>
      <xdr:col>46</xdr:col>
      <xdr:colOff>38100</xdr:colOff>
      <xdr:row>39</xdr:row>
      <xdr:rowOff>28956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20083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100902</xdr:rowOff>
    </xdr:from>
    <xdr:to>
      <xdr:col>41</xdr:col>
      <xdr:colOff>101600</xdr:colOff>
      <xdr:row>39</xdr:row>
      <xdr:rowOff>31052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22179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105855</xdr:rowOff>
    </xdr:from>
    <xdr:to>
      <xdr:col>36</xdr:col>
      <xdr:colOff>165100</xdr:colOff>
      <xdr:row>39</xdr:row>
      <xdr:rowOff>36005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27132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122194</xdr:rowOff>
    </xdr:from>
    <xdr:to>
      <xdr:col>55</xdr:col>
      <xdr:colOff>0</xdr:colOff>
      <xdr:row>55</xdr:row>
      <xdr:rowOff>170310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51944"/>
          <a:ext cx="838200" cy="4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151080</xdr:rowOff>
    </xdr:from>
    <xdr:to>
      <xdr:col>50</xdr:col>
      <xdr:colOff>114300</xdr:colOff>
      <xdr:row>55</xdr:row>
      <xdr:rowOff>170310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8083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151080</xdr:rowOff>
    </xdr:from>
    <xdr:to>
      <xdr:col>45</xdr:col>
      <xdr:colOff>177800</xdr:colOff>
      <xdr:row>56</xdr:row>
      <xdr:rowOff>3482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80830"/>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xdr:rowOff>
    </xdr:from>
    <xdr:to>
      <xdr:col>41</xdr:col>
      <xdr:colOff>50800</xdr:colOff>
      <xdr:row>56</xdr:row>
      <xdr:rowOff>3482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022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71394</xdr:rowOff>
    </xdr:from>
    <xdr:to>
      <xdr:col>55</xdr:col>
      <xdr:colOff>50800</xdr:colOff>
      <xdr:row>56</xdr:row>
      <xdr:rowOff>1544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94271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119510</xdr:rowOff>
    </xdr:from>
    <xdr:to>
      <xdr:col>50</xdr:col>
      <xdr:colOff>165100</xdr:colOff>
      <xdr:row>56</xdr:row>
      <xdr:rowOff>49660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66187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2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100280</xdr:rowOff>
    </xdr:from>
    <xdr:to>
      <xdr:col>46</xdr:col>
      <xdr:colOff>38100</xdr:colOff>
      <xdr:row>56</xdr:row>
      <xdr:rowOff>30430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46957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0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124132</xdr:rowOff>
    </xdr:from>
    <xdr:to>
      <xdr:col>41</xdr:col>
      <xdr:colOff>101600</xdr:colOff>
      <xdr:row>56</xdr:row>
      <xdr:rowOff>54282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70809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2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121709</xdr:rowOff>
    </xdr:from>
    <xdr:to>
      <xdr:col>36</xdr:col>
      <xdr:colOff>165100</xdr:colOff>
      <xdr:row>56</xdr:row>
      <xdr:rowOff>51859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68386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66315</xdr:rowOff>
    </xdr:from>
    <xdr:to>
      <xdr:col>55</xdr:col>
      <xdr:colOff>0</xdr:colOff>
      <xdr:row>78</xdr:row>
      <xdr:rowOff>73048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39415"/>
          <a:ext cx="8382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49124</xdr:rowOff>
    </xdr:from>
    <xdr:to>
      <xdr:col>50</xdr:col>
      <xdr:colOff>114300</xdr:colOff>
      <xdr:row>78</xdr:row>
      <xdr:rowOff>66315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22224"/>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49124</xdr:rowOff>
    </xdr:from>
    <xdr:to>
      <xdr:col>45</xdr:col>
      <xdr:colOff>177800</xdr:colOff>
      <xdr:row>78</xdr:row>
      <xdr:rowOff>103746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2224"/>
          <a:ext cx="889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103746</xdr:rowOff>
    </xdr:from>
    <xdr:to>
      <xdr:col>41</xdr:col>
      <xdr:colOff>50800</xdr:colOff>
      <xdr:row>78</xdr:row>
      <xdr:rowOff>119115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6846"/>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22248</xdr:rowOff>
    </xdr:from>
    <xdr:to>
      <xdr:col>55</xdr:col>
      <xdr:colOff>50800</xdr:colOff>
      <xdr:row>78</xdr:row>
      <xdr:rowOff>123848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15515</xdr:rowOff>
    </xdr:from>
    <xdr:to>
      <xdr:col>50</xdr:col>
      <xdr:colOff>165100</xdr:colOff>
      <xdr:row>78</xdr:row>
      <xdr:rowOff>117115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108242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169774</xdr:rowOff>
    </xdr:from>
    <xdr:to>
      <xdr:col>46</xdr:col>
      <xdr:colOff>38100</xdr:colOff>
      <xdr:row>78</xdr:row>
      <xdr:rowOff>99924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91051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52946</xdr:rowOff>
    </xdr:from>
    <xdr:to>
      <xdr:col>41</xdr:col>
      <xdr:colOff>101600</xdr:colOff>
      <xdr:row>78</xdr:row>
      <xdr:rowOff>154546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171073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68315</xdr:rowOff>
    </xdr:from>
    <xdr:to>
      <xdr:col>36</xdr:col>
      <xdr:colOff>165100</xdr:colOff>
      <xdr:row>78</xdr:row>
      <xdr:rowOff>169915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107826</xdr:rowOff>
    </xdr:from>
    <xdr:to>
      <xdr:col>55</xdr:col>
      <xdr:colOff>0</xdr:colOff>
      <xdr:row>96</xdr:row>
      <xdr:rowOff>147473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67026"/>
          <a:ext cx="8382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106736</xdr:rowOff>
    </xdr:from>
    <xdr:to>
      <xdr:col>50</xdr:col>
      <xdr:colOff>114300</xdr:colOff>
      <xdr:row>96</xdr:row>
      <xdr:rowOff>107826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65936"/>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37965</xdr:rowOff>
    </xdr:from>
    <xdr:to>
      <xdr:col>45</xdr:col>
      <xdr:colOff>177800</xdr:colOff>
      <xdr:row>96</xdr:row>
      <xdr:rowOff>106736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97165"/>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37965</xdr:rowOff>
    </xdr:from>
    <xdr:to>
      <xdr:col>41</xdr:col>
      <xdr:colOff>50800</xdr:colOff>
      <xdr:row>97</xdr:row>
      <xdr:rowOff>114317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97165"/>
          <a:ext cx="8890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96673</xdr:rowOff>
    </xdr:from>
    <xdr:to>
      <xdr:col>55</xdr:col>
      <xdr:colOff>50800</xdr:colOff>
      <xdr:row>97</xdr:row>
      <xdr:rowOff>26823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75100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57026</xdr:rowOff>
    </xdr:from>
    <xdr:to>
      <xdr:col>50</xdr:col>
      <xdr:colOff>165100</xdr:colOff>
      <xdr:row>96</xdr:row>
      <xdr:rowOff>158626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149753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55936</xdr:rowOff>
    </xdr:from>
    <xdr:to>
      <xdr:col>46</xdr:col>
      <xdr:colOff>38100</xdr:colOff>
      <xdr:row>96</xdr:row>
      <xdr:rowOff>157536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148663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158615</xdr:rowOff>
    </xdr:from>
    <xdr:to>
      <xdr:col>41</xdr:col>
      <xdr:colOff>101600</xdr:colOff>
      <xdr:row>96</xdr:row>
      <xdr:rowOff>88765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79892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63517</xdr:rowOff>
    </xdr:from>
    <xdr:to>
      <xdr:col>36</xdr:col>
      <xdr:colOff>165100</xdr:colOff>
      <xdr:row>97</xdr:row>
      <xdr:rowOff>165117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8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154856</xdr:rowOff>
    </xdr:from>
    <xdr:to>
      <xdr:col>85</xdr:col>
      <xdr:colOff>127000</xdr:colOff>
      <xdr:row>37</xdr:row>
      <xdr:rowOff>53952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27056"/>
          <a:ext cx="8382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322</xdr:rowOff>
    </xdr:from>
    <xdr:to>
      <xdr:col>81</xdr:col>
      <xdr:colOff>50800</xdr:colOff>
      <xdr:row>37</xdr:row>
      <xdr:rowOff>53952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43972"/>
          <a:ext cx="8890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322</xdr:rowOff>
    </xdr:from>
    <xdr:to>
      <xdr:col>76</xdr:col>
      <xdr:colOff>114300</xdr:colOff>
      <xdr:row>37</xdr:row>
      <xdr:rowOff>141917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43972"/>
          <a:ext cx="889000" cy="1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141917</xdr:rowOff>
    </xdr:from>
    <xdr:to>
      <xdr:col>71</xdr:col>
      <xdr:colOff>177800</xdr:colOff>
      <xdr:row>38</xdr:row>
      <xdr:rowOff>24943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85567"/>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104056</xdr:rowOff>
    </xdr:from>
    <xdr:to>
      <xdr:col>85</xdr:col>
      <xdr:colOff>177800</xdr:colOff>
      <xdr:row>37</xdr:row>
      <xdr:rowOff>34206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126933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3152</xdr:rowOff>
    </xdr:from>
    <xdr:to>
      <xdr:col>81</xdr:col>
      <xdr:colOff>101600</xdr:colOff>
      <xdr:row>37</xdr:row>
      <xdr:rowOff>104752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95879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120972</xdr:rowOff>
    </xdr:from>
    <xdr:to>
      <xdr:col>76</xdr:col>
      <xdr:colOff>165100</xdr:colOff>
      <xdr:row>37</xdr:row>
      <xdr:rowOff>51122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42249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91117</xdr:rowOff>
    </xdr:from>
    <xdr:to>
      <xdr:col>72</xdr:col>
      <xdr:colOff>38100</xdr:colOff>
      <xdr:row>38</xdr:row>
      <xdr:rowOff>21267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145593</xdr:rowOff>
    </xdr:from>
    <xdr:to>
      <xdr:col>67</xdr:col>
      <xdr:colOff>101600</xdr:colOff>
      <xdr:row>38</xdr:row>
      <xdr:rowOff>75743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66870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53822</xdr:rowOff>
    </xdr:from>
    <xdr:to>
      <xdr:col>85</xdr:col>
      <xdr:colOff>127000</xdr:colOff>
      <xdr:row>56</xdr:row>
      <xdr:rowOff>144980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5022"/>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138023</xdr:rowOff>
    </xdr:from>
    <xdr:to>
      <xdr:col>81</xdr:col>
      <xdr:colOff>50800</xdr:colOff>
      <xdr:row>56</xdr:row>
      <xdr:rowOff>144980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96323"/>
          <a:ext cx="889000" cy="3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138023</xdr:rowOff>
    </xdr:from>
    <xdr:to>
      <xdr:col>76</xdr:col>
      <xdr:colOff>114300</xdr:colOff>
      <xdr:row>56</xdr:row>
      <xdr:rowOff>164606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96323"/>
          <a:ext cx="889000" cy="36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164606</xdr:rowOff>
    </xdr:from>
    <xdr:to>
      <xdr:col>71</xdr:col>
      <xdr:colOff>177800</xdr:colOff>
      <xdr:row>57</xdr:row>
      <xdr:rowOff>130632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65806"/>
          <a:ext cx="889000" cy="13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3022</xdr:rowOff>
    </xdr:from>
    <xdr:to>
      <xdr:col>85</xdr:col>
      <xdr:colOff>177800</xdr:colOff>
      <xdr:row>56</xdr:row>
      <xdr:rowOff>104622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25899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94180</xdr:rowOff>
    </xdr:from>
    <xdr:to>
      <xdr:col>81</xdr:col>
      <xdr:colOff>101600</xdr:colOff>
      <xdr:row>57</xdr:row>
      <xdr:rowOff>24330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8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87223</xdr:rowOff>
    </xdr:from>
    <xdr:to>
      <xdr:col>76</xdr:col>
      <xdr:colOff>165100</xdr:colOff>
      <xdr:row>55</xdr:row>
      <xdr:rowOff>17373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33900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113806</xdr:rowOff>
    </xdr:from>
    <xdr:to>
      <xdr:col>72</xdr:col>
      <xdr:colOff>38100</xdr:colOff>
      <xdr:row>57</xdr:row>
      <xdr:rowOff>43956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35083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79832</xdr:rowOff>
    </xdr:from>
    <xdr:to>
      <xdr:col>67</xdr:col>
      <xdr:colOff>101600</xdr:colOff>
      <xdr:row>58</xdr:row>
      <xdr:rowOff>9982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67216</xdr:rowOff>
    </xdr:from>
    <xdr:to>
      <xdr:col>85</xdr:col>
      <xdr:colOff>127000</xdr:colOff>
      <xdr:row>78</xdr:row>
      <xdr:rowOff>80995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40316"/>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120827</xdr:rowOff>
    </xdr:from>
    <xdr:to>
      <xdr:col>81</xdr:col>
      <xdr:colOff>50800</xdr:colOff>
      <xdr:row>78</xdr:row>
      <xdr:rowOff>67216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22477"/>
          <a:ext cx="889000" cy="1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126597</xdr:rowOff>
    </xdr:from>
    <xdr:to>
      <xdr:col>76</xdr:col>
      <xdr:colOff>114300</xdr:colOff>
      <xdr:row>77</xdr:row>
      <xdr:rowOff>120827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156797"/>
          <a:ext cx="889000" cy="1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70444</xdr:rowOff>
    </xdr:from>
    <xdr:to>
      <xdr:col>71</xdr:col>
      <xdr:colOff>177800</xdr:colOff>
      <xdr:row>76</xdr:row>
      <xdr:rowOff>126597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100644"/>
          <a:ext cx="889000" cy="5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30195</xdr:rowOff>
    </xdr:from>
    <xdr:to>
      <xdr:col>85</xdr:col>
      <xdr:colOff>177800</xdr:colOff>
      <xdr:row>78</xdr:row>
      <xdr:rowOff>131795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129963</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3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16416</xdr:rowOff>
    </xdr:from>
    <xdr:to>
      <xdr:col>81</xdr:col>
      <xdr:colOff>101600</xdr:colOff>
      <xdr:row>78</xdr:row>
      <xdr:rowOff>118016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109143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70027</xdr:rowOff>
    </xdr:from>
    <xdr:to>
      <xdr:col>76</xdr:col>
      <xdr:colOff>165100</xdr:colOff>
      <xdr:row>78</xdr:row>
      <xdr:rowOff>177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16704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75797</xdr:rowOff>
    </xdr:from>
    <xdr:to>
      <xdr:col>72</xdr:col>
      <xdr:colOff>38100</xdr:colOff>
      <xdr:row>77</xdr:row>
      <xdr:rowOff>5947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22474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88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19644</xdr:rowOff>
    </xdr:from>
    <xdr:to>
      <xdr:col>67</xdr:col>
      <xdr:colOff>101600</xdr:colOff>
      <xdr:row>76</xdr:row>
      <xdr:rowOff>121244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0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137770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8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69084</xdr:rowOff>
    </xdr:from>
    <xdr:to>
      <xdr:col>85</xdr:col>
      <xdr:colOff>127000</xdr:colOff>
      <xdr:row>95</xdr:row>
      <xdr:rowOff>86218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56834"/>
          <a:ext cx="8382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69084</xdr:rowOff>
    </xdr:from>
    <xdr:to>
      <xdr:col>81</xdr:col>
      <xdr:colOff>50800</xdr:colOff>
      <xdr:row>95</xdr:row>
      <xdr:rowOff>138252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56834"/>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138252</xdr:rowOff>
    </xdr:from>
    <xdr:to>
      <xdr:col>76</xdr:col>
      <xdr:colOff>114300</xdr:colOff>
      <xdr:row>95</xdr:row>
      <xdr:rowOff>156225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26002"/>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145481</xdr:rowOff>
    </xdr:from>
    <xdr:to>
      <xdr:col>71</xdr:col>
      <xdr:colOff>177800</xdr:colOff>
      <xdr:row>95</xdr:row>
      <xdr:rowOff>156225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3323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35418</xdr:rowOff>
    </xdr:from>
    <xdr:to>
      <xdr:col>85</xdr:col>
      <xdr:colOff>177800</xdr:colOff>
      <xdr:row>95</xdr:row>
      <xdr:rowOff>137018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58295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18284</xdr:rowOff>
    </xdr:from>
    <xdr:to>
      <xdr:col>81</xdr:col>
      <xdr:colOff>101600</xdr:colOff>
      <xdr:row>95</xdr:row>
      <xdr:rowOff>119884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136411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8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87452</xdr:rowOff>
    </xdr:from>
    <xdr:to>
      <xdr:col>76</xdr:col>
      <xdr:colOff>165100</xdr:colOff>
      <xdr:row>96</xdr:row>
      <xdr:rowOff>17602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34129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105425</xdr:rowOff>
    </xdr:from>
    <xdr:to>
      <xdr:col>72</xdr:col>
      <xdr:colOff>38100</xdr:colOff>
      <xdr:row>96</xdr:row>
      <xdr:rowOff>35575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52102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94681</xdr:rowOff>
    </xdr:from>
    <xdr:to>
      <xdr:col>67</xdr:col>
      <xdr:colOff>101600</xdr:colOff>
      <xdr:row>96</xdr:row>
      <xdr:rowOff>24831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41358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5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デジタル田園都市国家構想推進交付金事業、デジタル田園都市国家構想推進事業、伝送路同軸ケーブル撤去工事</a:t>
          </a:r>
          <a:r>
            <a:rPr kumimoji="1" lang="ja-JP" altLang="ja-JP" sz="1100">
              <a:solidFill>
                <a:schemeClr val="dk1"/>
              </a:solidFill>
              <a:effectLst/>
              <a:latin typeface="+mn-lt"/>
              <a:ea typeface="+mn-ea"/>
              <a:cs typeface="+mn-cs"/>
            </a:rPr>
            <a:t>の実施により類似団体よりも高い指数となっている。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・民生費については、臨時特別支援補助金や子育て世帯への臨時特別給付金の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要因となっている</a:t>
          </a:r>
          <a:r>
            <a:rPr kumimoji="1" lang="ja-JP" altLang="en-US" sz="1100">
              <a:solidFill>
                <a:schemeClr val="dk1"/>
              </a:solidFill>
              <a:effectLst/>
              <a:latin typeface="+mn-lt"/>
              <a:ea typeface="+mn-ea"/>
              <a:cs typeface="+mn-cs"/>
            </a:rPr>
            <a:t>が、電力・ガス食料品等価格高騰緊急支援給付金事業もあり、大きく減少はしていない</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・衛生費については、新型コロナウイルスワクチン接種体制確保事業の</a:t>
          </a:r>
          <a:r>
            <a:rPr kumimoji="1" lang="ja-JP" altLang="en-US" sz="1100">
              <a:solidFill>
                <a:schemeClr val="dk1"/>
              </a:solidFill>
              <a:effectLst/>
              <a:latin typeface="+mn-lt"/>
              <a:ea typeface="+mn-ea"/>
              <a:cs typeface="+mn-cs"/>
            </a:rPr>
            <a:t>規模縮小</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・教育費については、小学校統合にかかる施設改修工事、給食費無償が主な増加要因となっている。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94,163</a:t>
          </a:r>
          <a:r>
            <a:rPr kumimoji="1" lang="ja-JP" altLang="ja-JP" sz="1100">
              <a:solidFill>
                <a:schemeClr val="dk1"/>
              </a:solidFill>
              <a:effectLst/>
              <a:latin typeface="+mn-lt"/>
              <a:ea typeface="+mn-ea"/>
              <a:cs typeface="+mn-cs"/>
            </a:rPr>
            <a:t>円となっており、類似団体平均より高いのは、平成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年度の認定こども園整備工事や町道改良工事等で借り入れた過疎対策事業債の元金償還が始まっ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標準財政規模に対する財政調整基金の割合は</a:t>
          </a:r>
          <a:r>
            <a:rPr kumimoji="1" lang="en-US" altLang="ja-JP" sz="1100">
              <a:solidFill>
                <a:schemeClr val="dk1"/>
              </a:solidFill>
              <a:effectLst/>
              <a:latin typeface="+mn-lt"/>
              <a:ea typeface="+mn-ea"/>
              <a:cs typeface="+mn-cs"/>
            </a:rPr>
            <a:t>48.10</a:t>
          </a:r>
          <a:r>
            <a:rPr kumimoji="1" lang="ja-JP" altLang="ja-JP" sz="1100">
              <a:solidFill>
                <a:schemeClr val="dk1"/>
              </a:solidFill>
              <a:effectLst/>
              <a:latin typeface="+mn-lt"/>
              <a:ea typeface="+mn-ea"/>
              <a:cs typeface="+mn-cs"/>
            </a:rPr>
            <a:t>％となっており、前年度から</a:t>
          </a:r>
          <a:r>
            <a:rPr kumimoji="1" lang="en-US" altLang="ja-JP" sz="1100">
              <a:solidFill>
                <a:schemeClr val="dk1"/>
              </a:solidFill>
              <a:effectLst/>
              <a:latin typeface="+mn-lt"/>
              <a:ea typeface="+mn-ea"/>
              <a:cs typeface="+mn-cs"/>
            </a:rPr>
            <a:t>7.68</a:t>
          </a:r>
          <a:r>
            <a:rPr kumimoji="1" lang="ja-JP" altLang="ja-JP" sz="1100">
              <a:solidFill>
                <a:schemeClr val="dk1"/>
              </a:solidFill>
              <a:effectLst/>
              <a:latin typeface="+mn-lt"/>
              <a:ea typeface="+mn-ea"/>
              <a:cs typeface="+mn-cs"/>
            </a:rPr>
            <a:t>％増加している。これは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取崩額よりも積立額が多くなったため基金残高が増加したことによる。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年度においては、全ての会計で赤字額は生じていないが、一般会計から各会計への繰出金は依然として減らず、一般会計の負担は大きいものとなっている。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今後、繰出対象会計の収入確保等により、一般会計の繰出金を減少させていくよう努める。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Q1" zoomScale="80" zoomScaleNormal="8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11664468</v>
      </c>
      <c r="BO4" s="449"/>
      <c r="BP4" s="449"/>
      <c r="BQ4" s="449"/>
      <c r="BR4" s="449"/>
      <c r="BS4" s="449"/>
      <c r="BT4" s="449"/>
      <c r="BU4" s="450"/>
      <c r="BV4" s="448">
        <v>12154532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6.7</v>
      </c>
      <c r="CU4" s="589"/>
      <c r="CV4" s="589"/>
      <c r="CW4" s="589"/>
      <c r="CX4" s="589"/>
      <c r="CY4" s="589"/>
      <c r="CZ4" s="589"/>
      <c r="DA4" s="590"/>
      <c r="DB4" s="588">
        <v>12.9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11243575</v>
      </c>
      <c r="BO5" s="420"/>
      <c r="BP5" s="420"/>
      <c r="BQ5" s="420"/>
      <c r="BR5" s="420"/>
      <c r="BS5" s="420"/>
      <c r="BT5" s="420"/>
      <c r="BU5" s="421"/>
      <c r="BV5" s="419">
        <v>11293819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79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420893</v>
      </c>
      <c r="BO6" s="420"/>
      <c r="BP6" s="420"/>
      <c r="BQ6" s="420"/>
      <c r="BR6" s="420"/>
      <c r="BS6" s="420"/>
      <c r="BT6" s="420"/>
      <c r="BU6" s="421"/>
      <c r="BV6" s="419">
        <v>860713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82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46941</v>
      </c>
      <c r="BO7" s="420"/>
      <c r="BP7" s="420"/>
      <c r="BQ7" s="420"/>
      <c r="BR7" s="420"/>
      <c r="BS7" s="420"/>
      <c r="BT7" s="420"/>
      <c r="BU7" s="421"/>
      <c r="BV7" s="419">
        <v>109468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5588421</v>
      </c>
      <c r="CU7" s="420"/>
      <c r="CV7" s="420"/>
      <c r="CW7" s="420"/>
      <c r="CX7" s="420"/>
      <c r="CY7" s="420"/>
      <c r="CZ7" s="420"/>
      <c r="DA7" s="421"/>
      <c r="DB7" s="419">
        <v>5836602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373952</v>
      </c>
      <c r="BO8" s="420"/>
      <c r="BP8" s="420"/>
      <c r="BQ8" s="420"/>
      <c r="BR8" s="420"/>
      <c r="BS8" s="420"/>
      <c r="BT8" s="420"/>
      <c r="BU8" s="421"/>
      <c r="BV8" s="419">
        <v>751245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10886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-377293</v>
      </c>
      <c r="BO9" s="420"/>
      <c r="BP9" s="420"/>
      <c r="BQ9" s="420"/>
      <c r="BR9" s="420"/>
      <c r="BS9" s="420"/>
      <c r="BT9" s="420"/>
      <c r="BU9" s="421"/>
      <c r="BV9" s="419">
        <v>234984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11950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529281</v>
      </c>
      <c r="BO10" s="420"/>
      <c r="BP10" s="420"/>
      <c r="BQ10" s="420"/>
      <c r="BR10" s="420"/>
      <c r="BS10" s="420"/>
      <c r="BT10" s="420"/>
      <c r="BU10" s="421"/>
      <c r="BV10" s="419">
        <v>268294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10507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110</v>
      </c>
      <c r="AV12" s="478"/>
      <c r="AW12" s="478"/>
      <c r="AX12" s="478"/>
      <c r="AY12" s="433" t="s">
        <v>136</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10286</v>
      </c>
      <c r="S13" s="507"/>
      <c r="T13" s="507"/>
      <c r="U13" s="507"/>
      <c r="V13" s="508"/>
      <c r="W13" s="509" t="s">
        <v>141</v>
      </c>
      <c r="X13" s="405"/>
      <c r="Y13" s="405"/>
      <c r="Z13" s="405"/>
      <c r="AA13" s="405"/>
      <c r="AB13" s="406"/>
      <c r="AC13" s="372">
        <v>1078</v>
      </c>
      <c r="AD13" s="373"/>
      <c r="AE13" s="373"/>
      <c r="AF13" s="373"/>
      <c r="AG13" s="374"/>
      <c r="AH13" s="372">
        <v>1476</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-48012</v>
      </c>
      <c r="BO13" s="420"/>
      <c r="BP13" s="420"/>
      <c r="BQ13" s="420"/>
      <c r="BR13" s="420"/>
      <c r="BS13" s="420"/>
      <c r="BT13" s="420"/>
      <c r="BU13" s="421"/>
      <c r="BV13" s="419">
        <v>503278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8.3000000000000007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10680</v>
      </c>
      <c r="S14" s="507"/>
      <c r="T14" s="507"/>
      <c r="U14" s="507"/>
      <c r="V14" s="508"/>
      <c r="W14" s="510"/>
      <c r="X14" s="408"/>
      <c r="Y14" s="408"/>
      <c r="Z14" s="408"/>
      <c r="AA14" s="408"/>
      <c r="AB14" s="409"/>
      <c r="AC14" s="499">
        <v>19.899999999999999</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10469</v>
      </c>
      <c r="S15" s="507"/>
      <c r="T15" s="507"/>
      <c r="U15" s="507"/>
      <c r="V15" s="508"/>
      <c r="W15" s="509" t="s">
        <v>149</v>
      </c>
      <c r="X15" s="405"/>
      <c r="Y15" s="405"/>
      <c r="Z15" s="405"/>
      <c r="AA15" s="405"/>
      <c r="AB15" s="406"/>
      <c r="AC15" s="372">
        <v>1582</v>
      </c>
      <c r="AD15" s="373"/>
      <c r="AE15" s="373"/>
      <c r="AF15" s="373"/>
      <c r="AG15" s="374"/>
      <c r="AH15" s="372">
        <v>1706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1473663</v>
      </c>
      <c r="BO15" s="449"/>
      <c r="BP15" s="449"/>
      <c r="BQ15" s="449"/>
      <c r="BR15" s="449"/>
      <c r="BS15" s="449"/>
      <c r="BT15" s="449"/>
      <c r="BU15" s="450"/>
      <c r="BV15" s="448">
        <v>1404143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29.2</v>
      </c>
      <c r="AD16" s="500"/>
      <c r="AE16" s="500"/>
      <c r="AF16" s="500"/>
      <c r="AG16" s="501"/>
      <c r="AH16" s="499">
        <v>27.7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5170886</v>
      </c>
      <c r="BO16" s="420"/>
      <c r="BP16" s="420"/>
      <c r="BQ16" s="420"/>
      <c r="BR16" s="420"/>
      <c r="BS16" s="420"/>
      <c r="BT16" s="420"/>
      <c r="BU16" s="421"/>
      <c r="BV16" s="419">
        <v>5283510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2749</v>
      </c>
      <c r="AD17" s="373"/>
      <c r="AE17" s="373"/>
      <c r="AF17" s="373"/>
      <c r="AG17" s="374"/>
      <c r="AH17" s="372">
        <v>2978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1834973</v>
      </c>
      <c r="BO17" s="420"/>
      <c r="BP17" s="420"/>
      <c r="BQ17" s="420"/>
      <c r="BR17" s="420"/>
      <c r="BS17" s="420"/>
      <c r="BT17" s="420"/>
      <c r="BU17" s="421"/>
      <c r="BV17" s="419">
        <v>1740602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268.77999999999997</v>
      </c>
      <c r="M18" s="472"/>
      <c r="N18" s="472"/>
      <c r="O18" s="472"/>
      <c r="P18" s="472"/>
      <c r="Q18" s="472"/>
      <c r="R18" s="473"/>
      <c r="S18" s="473"/>
      <c r="T18" s="473"/>
      <c r="U18" s="473"/>
      <c r="V18" s="474"/>
      <c r="W18" s="490"/>
      <c r="X18" s="491"/>
      <c r="Y18" s="491"/>
      <c r="Z18" s="491"/>
      <c r="AA18" s="491"/>
      <c r="AB18" s="515"/>
      <c r="AC18" s="389">
        <v>50.8</v>
      </c>
      <c r="AD18" s="390"/>
      <c r="AE18" s="390"/>
      <c r="AF18" s="390"/>
      <c r="AG18" s="475"/>
      <c r="AH18" s="389">
        <v>48.3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5009991</v>
      </c>
      <c r="BO18" s="420"/>
      <c r="BP18" s="420"/>
      <c r="BQ18" s="420"/>
      <c r="BR18" s="420"/>
      <c r="BS18" s="420"/>
      <c r="BT18" s="420"/>
      <c r="BU18" s="421"/>
      <c r="BV18" s="419">
        <v>4701184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7241561</v>
      </c>
      <c r="BO19" s="420"/>
      <c r="BP19" s="420"/>
      <c r="BQ19" s="420"/>
      <c r="BR19" s="420"/>
      <c r="BS19" s="420"/>
      <c r="BT19" s="420"/>
      <c r="BU19" s="421"/>
      <c r="BV19" s="419">
        <v>7382327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4283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8323841</v>
      </c>
      <c r="BO22" s="449"/>
      <c r="BP22" s="449"/>
      <c r="BQ22" s="449"/>
      <c r="BR22" s="449"/>
      <c r="BS22" s="449"/>
      <c r="BT22" s="449"/>
      <c r="BU22" s="450"/>
      <c r="BV22" s="448">
        <v>8808745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5363768</v>
      </c>
      <c r="BO23" s="420"/>
      <c r="BP23" s="420"/>
      <c r="BQ23" s="420"/>
      <c r="BR23" s="420"/>
      <c r="BS23" s="420"/>
      <c r="BT23" s="420"/>
      <c r="BU23" s="421"/>
      <c r="BV23" s="419">
        <v>5580290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7150</v>
      </c>
      <c r="R24" s="373"/>
      <c r="S24" s="373"/>
      <c r="T24" s="373"/>
      <c r="U24" s="373"/>
      <c r="V24" s="374"/>
      <c r="W24" s="462"/>
      <c r="X24" s="399"/>
      <c r="Y24" s="400"/>
      <c r="Z24" s="375" t="s">
        <v>174</v>
      </c>
      <c r="AA24" s="376"/>
      <c r="AB24" s="376"/>
      <c r="AC24" s="376"/>
      <c r="AD24" s="376"/>
      <c r="AE24" s="376"/>
      <c r="AF24" s="376"/>
      <c r="AG24" s="377"/>
      <c r="AH24" s="372">
        <v>178</v>
      </c>
      <c r="AI24" s="373"/>
      <c r="AJ24" s="373"/>
      <c r="AK24" s="373"/>
      <c r="AL24" s="374"/>
      <c r="AM24" s="372">
        <v>475260</v>
      </c>
      <c r="AN24" s="373"/>
      <c r="AO24" s="373"/>
      <c r="AP24" s="373"/>
      <c r="AQ24" s="373"/>
      <c r="AR24" s="374"/>
      <c r="AS24" s="372">
        <v>2670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5243025</v>
      </c>
      <c r="BO24" s="420"/>
      <c r="BP24" s="420"/>
      <c r="BQ24" s="420"/>
      <c r="BR24" s="420"/>
      <c r="BS24" s="420"/>
      <c r="BT24" s="420"/>
      <c r="BU24" s="421"/>
      <c r="BV24" s="419">
        <v>5436274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5850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881898</v>
      </c>
      <c r="BO25" s="449"/>
      <c r="BP25" s="449"/>
      <c r="BQ25" s="449"/>
      <c r="BR25" s="449"/>
      <c r="BS25" s="449"/>
      <c r="BT25" s="449"/>
      <c r="BU25" s="450"/>
      <c r="BV25" s="448">
        <v>742924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5350</v>
      </c>
      <c r="R26" s="373"/>
      <c r="S26" s="373"/>
      <c r="T26" s="373"/>
      <c r="U26" s="373"/>
      <c r="V26" s="374"/>
      <c r="W26" s="462"/>
      <c r="X26" s="399"/>
      <c r="Y26" s="400"/>
      <c r="Z26" s="375" t="s">
        <v>181</v>
      </c>
      <c r="AA26" s="430"/>
      <c r="AB26" s="430"/>
      <c r="AC26" s="430"/>
      <c r="AD26" s="430"/>
      <c r="AE26" s="430"/>
      <c r="AF26" s="430"/>
      <c r="AG26" s="431"/>
      <c r="AH26" s="372">
        <v>24</v>
      </c>
      <c r="AI26" s="373"/>
      <c r="AJ26" s="373"/>
      <c r="AK26" s="373"/>
      <c r="AL26" s="374"/>
      <c r="AM26" s="372">
        <v>51144</v>
      </c>
      <c r="AN26" s="373"/>
      <c r="AO26" s="373"/>
      <c r="AP26" s="373"/>
      <c r="AQ26" s="373"/>
      <c r="AR26" s="374"/>
      <c r="AS26" s="372">
        <v>2131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3150</v>
      </c>
      <c r="R27" s="373"/>
      <c r="S27" s="373"/>
      <c r="T27" s="373"/>
      <c r="U27" s="373"/>
      <c r="V27" s="374"/>
      <c r="W27" s="462"/>
      <c r="X27" s="399"/>
      <c r="Y27" s="400"/>
      <c r="Z27" s="375" t="s">
        <v>184</v>
      </c>
      <c r="AA27" s="376"/>
      <c r="AB27" s="376"/>
      <c r="AC27" s="376"/>
      <c r="AD27" s="376"/>
      <c r="AE27" s="376"/>
      <c r="AF27" s="376"/>
      <c r="AG27" s="377"/>
      <c r="AH27" s="372">
        <v>20</v>
      </c>
      <c r="AI27" s="373"/>
      <c r="AJ27" s="373"/>
      <c r="AK27" s="373"/>
      <c r="AL27" s="374"/>
      <c r="AM27" s="372">
        <v>49298</v>
      </c>
      <c r="AN27" s="373"/>
      <c r="AO27" s="373"/>
      <c r="AP27" s="373"/>
      <c r="AQ27" s="373"/>
      <c r="AR27" s="374"/>
      <c r="AS27" s="372">
        <v>2465</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222617</v>
      </c>
      <c r="BO27" s="454"/>
      <c r="BP27" s="454"/>
      <c r="BQ27" s="454"/>
      <c r="BR27" s="454"/>
      <c r="BS27" s="454"/>
      <c r="BT27" s="454"/>
      <c r="BU27" s="455"/>
      <c r="BV27" s="453">
        <v>222617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2620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2688285</v>
      </c>
      <c r="BO28" s="449"/>
      <c r="BP28" s="449"/>
      <c r="BQ28" s="449"/>
      <c r="BR28" s="449"/>
      <c r="BS28" s="449"/>
      <c r="BT28" s="449"/>
      <c r="BU28" s="450"/>
      <c r="BV28" s="448">
        <v>2359004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10</v>
      </c>
      <c r="M29" s="373"/>
      <c r="N29" s="373"/>
      <c r="O29" s="373"/>
      <c r="P29" s="374"/>
      <c r="Q29" s="372">
        <v>2400</v>
      </c>
      <c r="R29" s="373"/>
      <c r="S29" s="373"/>
      <c r="T29" s="373"/>
      <c r="U29" s="373"/>
      <c r="V29" s="374"/>
      <c r="W29" s="463"/>
      <c r="X29" s="464"/>
      <c r="Y29" s="465"/>
      <c r="Z29" s="375" t="s">
        <v>190</v>
      </c>
      <c r="AA29" s="376"/>
      <c r="AB29" s="376"/>
      <c r="AC29" s="376"/>
      <c r="AD29" s="376"/>
      <c r="AE29" s="376"/>
      <c r="AF29" s="376"/>
      <c r="AG29" s="377"/>
      <c r="AH29" s="372">
        <v>198</v>
      </c>
      <c r="AI29" s="373"/>
      <c r="AJ29" s="373"/>
      <c r="AK29" s="373"/>
      <c r="AL29" s="374"/>
      <c r="AM29" s="372">
        <v>524558</v>
      </c>
      <c r="AN29" s="373"/>
      <c r="AO29" s="373"/>
      <c r="AP29" s="373"/>
      <c r="AQ29" s="373"/>
      <c r="AR29" s="374"/>
      <c r="AS29" s="372">
        <v>2649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3488</v>
      </c>
      <c r="BO29" s="420"/>
      <c r="BP29" s="420"/>
      <c r="BQ29" s="420"/>
      <c r="BR29" s="420"/>
      <c r="BS29" s="420"/>
      <c r="BT29" s="420"/>
      <c r="BU29" s="421"/>
      <c r="BV29" s="419">
        <v>3488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2334764</v>
      </c>
      <c r="BO30" s="454"/>
      <c r="BP30" s="454"/>
      <c r="BQ30" s="454"/>
      <c r="BR30" s="454"/>
      <c r="BS30" s="454"/>
      <c r="BT30" s="454"/>
      <c r="BU30" s="455"/>
      <c r="BV30" s="453">
        <v>2083507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再生可能エネルギー事業特別会計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旭川中部衛生施設組合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吉備中央農業公社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育英資金特別会計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介護保険特別会計（介護保険事業）</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高梁地域事務組合　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加茂川ふるさと交流プラザ</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診療所特別会計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介護保険特別会計（介護サービス事業）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岡山県広域水道企業団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住宅新築資金等貸付事業特別会計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岡山県市町村総合事務組合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岡山県市町村総合事務組合　貸付金特別会計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岡山市市町村総合事務組合　拠出金特別会計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岡山県市町村税整理組合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岡山県後期高齢者医療広域連合一般会計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岡山県後期高齢者医療広域連合特別会計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3jj+L40XX05oXf+EWoe2b0ue9m6jQXDxawU5VebiutNGt/pg8rqVtvs+Zhx2BKsGFlwnc/AgE8NT47dZN5BSQ==" saltValue="iD+4RGevYr+C+v9Stzs12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50" zoomScaleNormal="5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578</v>
      </c>
      <c r="D34" s="1151"/>
      <c r="E34" s="1152"/>
      <c r="F34" s="32">
        <v>14.42</v>
      </c>
      <c r="G34" s="33">
        <v>15.21</v>
      </c>
      <c r="H34" s="33">
        <v>15.7</v>
      </c>
      <c r="I34" s="33">
        <v>15.72</v>
      </c>
      <c r="J34" s="34">
        <v>16.690000000000001</v>
      </c>
      <c r="K34" s="22"/>
      <c r="L34" s="22"/>
      <c r="M34" s="22"/>
      <c r="N34" s="22"/>
      <c r="O34" s="22"/>
      <c r="P34" s="22"/>
    </row>
    <row r="35" spans="1:16" ht="39" customHeight="1" x14ac:dyDescent="0.2">
      <c r="A35" s="22"/>
      <c r="B35" s="35"/>
      <c r="C35" s="1145" t="s">
        <v>579</v>
      </c>
      <c r="D35" s="1146"/>
      <c r="E35" s="1147"/>
      <c r="F35" s="36">
        <v>5.26</v>
      </c>
      <c r="G35" s="37">
        <v>7.14</v>
      </c>
      <c r="H35" s="37">
        <v>9.31</v>
      </c>
      <c r="I35" s="37">
        <v>12.86</v>
      </c>
      <c r="J35" s="38">
        <v>6.68</v>
      </c>
      <c r="K35" s="22"/>
      <c r="L35" s="22"/>
      <c r="M35" s="22"/>
      <c r="N35" s="22"/>
      <c r="O35" s="22"/>
      <c r="P35" s="22"/>
    </row>
    <row r="36" spans="1:16" ht="39" customHeight="1" x14ac:dyDescent="0.2">
      <c r="A36" s="22"/>
      <c r="B36" s="35"/>
      <c r="C36" s="1145" t="s">
        <v>580</v>
      </c>
      <c r="D36" s="1146"/>
      <c r="E36" s="1147"/>
      <c r="F36" s="36">
        <v>0.48</v>
      </c>
      <c r="G36" s="37">
        <v>7.0000000000000007E-2</v>
      </c>
      <c r="H36" s="37">
        <v>1.05</v>
      </c>
      <c r="I36" s="37">
        <v>1.48</v>
      </c>
      <c r="J36" s="38">
        <v>1.61</v>
      </c>
      <c r="K36" s="22"/>
      <c r="L36" s="22"/>
      <c r="M36" s="22"/>
      <c r="N36" s="22"/>
      <c r="O36" s="22"/>
      <c r="P36" s="22"/>
    </row>
    <row r="37" spans="1:16" ht="39" customHeight="1" x14ac:dyDescent="0.2">
      <c r="A37" s="22"/>
      <c r="B37" s="35"/>
      <c r="C37" s="1145" t="s">
        <v>581</v>
      </c>
      <c r="D37" s="1146"/>
      <c r="E37" s="1147"/>
      <c r="F37" s="36" t="s">
        <v>529</v>
      </c>
      <c r="G37" s="37" t="s">
        <v>529</v>
      </c>
      <c r="H37" s="37">
        <v>0.28000000000000003</v>
      </c>
      <c r="I37" s="37">
        <v>0.25</v>
      </c>
      <c r="J37" s="38">
        <v>0.96</v>
      </c>
      <c r="K37" s="22"/>
      <c r="L37" s="22"/>
      <c r="M37" s="22"/>
      <c r="N37" s="22"/>
      <c r="O37" s="22"/>
      <c r="P37" s="22"/>
    </row>
    <row r="38" spans="1:16" ht="39" customHeight="1" x14ac:dyDescent="0.2">
      <c r="A38" s="22"/>
      <c r="B38" s="35"/>
      <c r="C38" s="1145" t="s">
        <v>582</v>
      </c>
      <c r="D38" s="1146"/>
      <c r="E38" s="1147"/>
      <c r="F38" s="36">
        <v>0</v>
      </c>
      <c r="G38" s="37">
        <v>0.06</v>
      </c>
      <c r="H38" s="37">
        <v>0</v>
      </c>
      <c r="I38" s="37">
        <v>0.06</v>
      </c>
      <c r="J38" s="38">
        <v>0.13</v>
      </c>
      <c r="K38" s="22"/>
      <c r="L38" s="22"/>
      <c r="M38" s="22"/>
      <c r="N38" s="22"/>
      <c r="O38" s="22"/>
      <c r="P38" s="22"/>
    </row>
    <row r="39" spans="1:16" ht="39" customHeight="1" x14ac:dyDescent="0.2">
      <c r="A39" s="22"/>
      <c r="B39" s="35"/>
      <c r="C39" s="1145" t="s">
        <v>583</v>
      </c>
      <c r="D39" s="1146"/>
      <c r="E39" s="1147"/>
      <c r="F39" s="36">
        <v>0</v>
      </c>
      <c r="G39" s="37">
        <v>0</v>
      </c>
      <c r="H39" s="37">
        <v>0</v>
      </c>
      <c r="I39" s="37">
        <v>0</v>
      </c>
      <c r="J39" s="38">
        <v>0</v>
      </c>
      <c r="K39" s="22"/>
      <c r="L39" s="22"/>
      <c r="M39" s="22"/>
      <c r="N39" s="22"/>
      <c r="O39" s="22"/>
      <c r="P39" s="22"/>
    </row>
    <row r="40" spans="1:16" ht="39" customHeight="1" x14ac:dyDescent="0.2">
      <c r="A40" s="22"/>
      <c r="B40" s="35"/>
      <c r="C40" s="1145" t="s">
        <v>584</v>
      </c>
      <c r="D40" s="1146"/>
      <c r="E40" s="1147"/>
      <c r="F40" s="36">
        <v>0</v>
      </c>
      <c r="G40" s="37">
        <v>0</v>
      </c>
      <c r="H40" s="37">
        <v>0</v>
      </c>
      <c r="I40" s="37">
        <v>0</v>
      </c>
      <c r="J40" s="38">
        <v>0</v>
      </c>
      <c r="K40" s="22"/>
      <c r="L40" s="22"/>
      <c r="M40" s="22"/>
      <c r="N40" s="22"/>
      <c r="O40" s="22"/>
      <c r="P40" s="22"/>
    </row>
    <row r="41" spans="1:16" ht="39" customHeight="1" x14ac:dyDescent="0.2">
      <c r="A41" s="22"/>
      <c r="B41" s="35"/>
      <c r="C41" s="1145" t="s">
        <v>585</v>
      </c>
      <c r="D41" s="1146"/>
      <c r="E41" s="1147"/>
      <c r="F41" s="36">
        <v>0.49</v>
      </c>
      <c r="G41" s="37">
        <v>0</v>
      </c>
      <c r="H41" s="37">
        <v>0</v>
      </c>
      <c r="I41" s="37">
        <v>0</v>
      </c>
      <c r="J41" s="38">
        <v>0</v>
      </c>
      <c r="K41" s="22"/>
      <c r="L41" s="22"/>
      <c r="M41" s="22"/>
      <c r="N41" s="22"/>
      <c r="O41" s="22"/>
      <c r="P41" s="22"/>
    </row>
    <row r="42" spans="1:16" ht="39" customHeight="1" x14ac:dyDescent="0.2">
      <c r="A42" s="22"/>
      <c r="B42" s="39"/>
      <c r="C42" s="1145" t="s">
        <v>586</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587</v>
      </c>
      <c r="D43" s="1149"/>
      <c r="E43" s="1150"/>
      <c r="F43" s="41">
        <v>0.14000000000000001</v>
      </c>
      <c r="G43" s="42">
        <v>0.15</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aYjOGVaqaSJkMHUtuZntYtPQx6iSNlOeubSwnP1vquNUGYuIiMcbgmkUXrUPJnup+pm9dFyyo0476sAn/+fyw==" saltValue="FzfxuHzGvWNDk/n5jykM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C49" zoomScale="80" zoomScaleNormal="80" zoomScaleSheetLayoutView="55" workbookViewId="0">
      <selection activeCell="Q64" sqref="Q6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1023</v>
      </c>
      <c r="L45" s="60">
        <v>982</v>
      </c>
      <c r="M45" s="60">
        <v>977</v>
      </c>
      <c r="N45" s="60">
        <v>1022</v>
      </c>
      <c r="O45" s="61">
        <v>989</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2">
      <c r="A48" s="48"/>
      <c r="B48" s="1178"/>
      <c r="C48" s="1179"/>
      <c r="D48" s="62"/>
      <c r="E48" s="1155" t="s">
        <v>14</v>
      </c>
      <c r="F48" s="1155"/>
      <c r="G48" s="1155"/>
      <c r="H48" s="1155"/>
      <c r="I48" s="1155"/>
      <c r="J48" s="1156"/>
      <c r="K48" s="63">
        <v>253</v>
      </c>
      <c r="L48" s="64">
        <v>233</v>
      </c>
      <c r="M48" s="64">
        <v>211</v>
      </c>
      <c r="N48" s="64">
        <v>235</v>
      </c>
      <c r="O48" s="65">
        <v>224</v>
      </c>
      <c r="P48" s="48"/>
      <c r="Q48" s="48"/>
      <c r="R48" s="48"/>
      <c r="S48" s="48"/>
      <c r="T48" s="48"/>
      <c r="U48" s="48"/>
    </row>
    <row r="49" spans="1:21" ht="30.75" customHeight="1" x14ac:dyDescent="0.2">
      <c r="A49" s="48"/>
      <c r="B49" s="1178"/>
      <c r="C49" s="1179"/>
      <c r="D49" s="62"/>
      <c r="E49" s="1155" t="s">
        <v>15</v>
      </c>
      <c r="F49" s="1155"/>
      <c r="G49" s="1155"/>
      <c r="H49" s="1155"/>
      <c r="I49" s="1155"/>
      <c r="J49" s="1156"/>
      <c r="K49" s="63">
        <v>13</v>
      </c>
      <c r="L49" s="64">
        <v>13</v>
      </c>
      <c r="M49" s="64">
        <v>13</v>
      </c>
      <c r="N49" s="64">
        <v>16</v>
      </c>
      <c r="O49" s="65">
        <v>16</v>
      </c>
      <c r="P49" s="48"/>
      <c r="Q49" s="48"/>
      <c r="R49" s="48"/>
      <c r="S49" s="48"/>
      <c r="T49" s="48"/>
      <c r="U49" s="48"/>
    </row>
    <row r="50" spans="1:21" ht="30.75" customHeight="1" x14ac:dyDescent="0.2">
      <c r="A50" s="48"/>
      <c r="B50" s="1178"/>
      <c r="C50" s="1179"/>
      <c r="D50" s="62"/>
      <c r="E50" s="1155" t="s">
        <v>16</v>
      </c>
      <c r="F50" s="1155"/>
      <c r="G50" s="1155"/>
      <c r="H50" s="1155"/>
      <c r="I50" s="1155"/>
      <c r="J50" s="1156"/>
      <c r="K50" s="63">
        <v>15</v>
      </c>
      <c r="L50" s="64">
        <v>16</v>
      </c>
      <c r="M50" s="64">
        <v>14</v>
      </c>
      <c r="N50" s="64">
        <v>14</v>
      </c>
      <c r="O50" s="65">
        <v>15</v>
      </c>
      <c r="P50" s="48"/>
      <c r="Q50" s="48"/>
      <c r="R50" s="48"/>
      <c r="S50" s="48"/>
      <c r="T50" s="48"/>
      <c r="U50" s="48"/>
    </row>
    <row r="51" spans="1:21" ht="30.75" customHeight="1" x14ac:dyDescent="0.2">
      <c r="A51" s="48"/>
      <c r="B51" s="1180"/>
      <c r="C51" s="1181"/>
      <c r="D51" s="66"/>
      <c r="E51" s="1155" t="s">
        <v>17</v>
      </c>
      <c r="F51" s="1155"/>
      <c r="G51" s="1155"/>
      <c r="H51" s="1155"/>
      <c r="I51" s="1155"/>
      <c r="J51" s="1156"/>
      <c r="K51" s="63">
        <v>0</v>
      </c>
      <c r="L51" s="64">
        <v>0</v>
      </c>
      <c r="M51" s="64">
        <v>0</v>
      </c>
      <c r="N51" s="64">
        <v>0</v>
      </c>
      <c r="O51" s="65" t="s">
        <v>529</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918</v>
      </c>
      <c r="L52" s="64">
        <v>873</v>
      </c>
      <c r="M52" s="64">
        <v>833</v>
      </c>
      <c r="N52" s="64">
        <v>840</v>
      </c>
      <c r="O52" s="65">
        <v>803</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386</v>
      </c>
      <c r="L53" s="69">
        <v>371</v>
      </c>
      <c r="M53" s="69">
        <v>382</v>
      </c>
      <c r="N53" s="69">
        <v>447</v>
      </c>
      <c r="O53" s="70">
        <v>441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3">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yBzMVLvj/tRSnxpSiYRL9tXbAPfVDkS4bk36fkmt3ET7LAagGijjIssF98ELNerRB3SqEV1ubipHhCZtJsGlw==" saltValue="b5ZZUCu/qFHABCUC6RE4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2"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570</v>
      </c>
      <c r="J40" s="103" t="s">
        <v>571</v>
      </c>
      <c r="K40" s="103" t="s">
        <v>572</v>
      </c>
      <c r="L40" s="103" t="s">
        <v>573</v>
      </c>
      <c r="M40" s="104" t="s">
        <v>574</v>
      </c>
    </row>
    <row r="41" spans="2:13" ht="27.75" customHeight="1" x14ac:dyDescent="0.2">
      <c r="B41" s="1196" t="s">
        <v>31</v>
      </c>
      <c r="C41" s="1197"/>
      <c r="D41" s="105"/>
      <c r="E41" s="1198" t="s">
        <v>32</v>
      </c>
      <c r="F41" s="1198"/>
      <c r="G41" s="1198"/>
      <c r="H41" s="1199"/>
      <c r="I41" s="355">
        <v>9186</v>
      </c>
      <c r="J41" s="356">
        <v>9161</v>
      </c>
      <c r="K41" s="356">
        <v>9054</v>
      </c>
      <c r="L41" s="356">
        <v>8809</v>
      </c>
      <c r="M41" s="357">
        <v>8324</v>
      </c>
    </row>
    <row r="42" spans="2:13" ht="27.75" customHeight="1" x14ac:dyDescent="0.2">
      <c r="B42" s="1186"/>
      <c r="C42" s="1187"/>
      <c r="D42" s="106"/>
      <c r="E42" s="1190" t="s">
        <v>33</v>
      </c>
      <c r="F42" s="1190"/>
      <c r="G42" s="1190"/>
      <c r="H42" s="1191"/>
      <c r="I42" s="358">
        <v>187</v>
      </c>
      <c r="J42" s="359">
        <v>450</v>
      </c>
      <c r="K42" s="359">
        <v>415</v>
      </c>
      <c r="L42" s="359">
        <v>462</v>
      </c>
      <c r="M42" s="360">
        <v>444</v>
      </c>
    </row>
    <row r="43" spans="2:13" ht="27.75" customHeight="1" x14ac:dyDescent="0.2">
      <c r="B43" s="1186"/>
      <c r="C43" s="1187"/>
      <c r="D43" s="106"/>
      <c r="E43" s="1190" t="s">
        <v>34</v>
      </c>
      <c r="F43" s="1190"/>
      <c r="G43" s="1190"/>
      <c r="H43" s="1191"/>
      <c r="I43" s="358">
        <v>2208</v>
      </c>
      <c r="J43" s="359">
        <v>1889</v>
      </c>
      <c r="K43" s="359">
        <v>1613</v>
      </c>
      <c r="L43" s="359">
        <v>1515</v>
      </c>
      <c r="M43" s="360">
        <v>1386</v>
      </c>
    </row>
    <row r="44" spans="2:13" ht="27.75" customHeight="1" x14ac:dyDescent="0.2">
      <c r="B44" s="1186"/>
      <c r="C44" s="1187"/>
      <c r="D44" s="106"/>
      <c r="E44" s="1190" t="s">
        <v>35</v>
      </c>
      <c r="F44" s="1190"/>
      <c r="G44" s="1190"/>
      <c r="H44" s="1191"/>
      <c r="I44" s="358">
        <v>190</v>
      </c>
      <c r="J44" s="359">
        <v>204</v>
      </c>
      <c r="K44" s="359">
        <v>193</v>
      </c>
      <c r="L44" s="359">
        <v>178</v>
      </c>
      <c r="M44" s="360">
        <v>163</v>
      </c>
    </row>
    <row r="45" spans="2:13" ht="27.75" customHeight="1" x14ac:dyDescent="0.2">
      <c r="B45" s="1186"/>
      <c r="C45" s="1187"/>
      <c r="D45" s="106"/>
      <c r="E45" s="1190" t="s">
        <v>36</v>
      </c>
      <c r="F45" s="1190"/>
      <c r="G45" s="1190"/>
      <c r="H45" s="1191"/>
      <c r="I45" s="358">
        <v>1102</v>
      </c>
      <c r="J45" s="359">
        <v>1108</v>
      </c>
      <c r="K45" s="359">
        <v>1122</v>
      </c>
      <c r="L45" s="359">
        <v>1104</v>
      </c>
      <c r="M45" s="360">
        <v>1075</v>
      </c>
    </row>
    <row r="46" spans="2:13" ht="27.75" customHeight="1" x14ac:dyDescent="0.2">
      <c r="B46" s="1186"/>
      <c r="C46" s="1187"/>
      <c r="D46" s="107"/>
      <c r="E46" s="1190" t="s">
        <v>37</v>
      </c>
      <c r="F46" s="1190"/>
      <c r="G46" s="1190"/>
      <c r="H46" s="1191"/>
      <c r="I46" s="358" t="s">
        <v>529</v>
      </c>
      <c r="J46" s="359" t="s">
        <v>529</v>
      </c>
      <c r="K46" s="359" t="s">
        <v>529</v>
      </c>
      <c r="L46" s="359" t="s">
        <v>529</v>
      </c>
      <c r="M46" s="360" t="s">
        <v>529</v>
      </c>
    </row>
    <row r="47" spans="2:13" ht="27.75" customHeight="1" x14ac:dyDescent="0.2">
      <c r="B47" s="1186"/>
      <c r="C47" s="1187"/>
      <c r="D47" s="108"/>
      <c r="E47" s="1200" t="s">
        <v>38</v>
      </c>
      <c r="F47" s="1201"/>
      <c r="G47" s="1201"/>
      <c r="H47" s="1202"/>
      <c r="I47" s="358" t="s">
        <v>529</v>
      </c>
      <c r="J47" s="359" t="s">
        <v>529</v>
      </c>
      <c r="K47" s="359" t="s">
        <v>529</v>
      </c>
      <c r="L47" s="359" t="s">
        <v>529</v>
      </c>
      <c r="M47" s="360" t="s">
        <v>529</v>
      </c>
    </row>
    <row r="48" spans="2:13" ht="27.75" customHeight="1" x14ac:dyDescent="0.2">
      <c r="B48" s="1186"/>
      <c r="C48" s="1187"/>
      <c r="D48" s="106"/>
      <c r="E48" s="1190" t="s">
        <v>39</v>
      </c>
      <c r="F48" s="1190"/>
      <c r="G48" s="1190"/>
      <c r="H48" s="1191"/>
      <c r="I48" s="358" t="s">
        <v>529</v>
      </c>
      <c r="J48" s="359" t="s">
        <v>529</v>
      </c>
      <c r="K48" s="359" t="s">
        <v>529</v>
      </c>
      <c r="L48" s="359" t="s">
        <v>529</v>
      </c>
      <c r="M48" s="360" t="s">
        <v>529</v>
      </c>
    </row>
    <row r="49" spans="2:13" ht="27.75" customHeight="1" x14ac:dyDescent="0.2">
      <c r="B49" s="1188"/>
      <c r="C49" s="1189"/>
      <c r="D49" s="106"/>
      <c r="E49" s="1190" t="s">
        <v>40</v>
      </c>
      <c r="F49" s="1190"/>
      <c r="G49" s="1190"/>
      <c r="H49" s="1191"/>
      <c r="I49" s="358" t="s">
        <v>529</v>
      </c>
      <c r="J49" s="359" t="s">
        <v>529</v>
      </c>
      <c r="K49" s="359" t="s">
        <v>529</v>
      </c>
      <c r="L49" s="359" t="s">
        <v>529</v>
      </c>
      <c r="M49" s="360" t="s">
        <v>529</v>
      </c>
    </row>
    <row r="50" spans="2:13" ht="27.75" customHeight="1" x14ac:dyDescent="0.2">
      <c r="B50" s="1184" t="s">
        <v>41</v>
      </c>
      <c r="C50" s="1185"/>
      <c r="D50" s="109"/>
      <c r="E50" s="1190" t="s">
        <v>42</v>
      </c>
      <c r="F50" s="1190"/>
      <c r="G50" s="1190"/>
      <c r="H50" s="1191"/>
      <c r="I50" s="358">
        <v>3683</v>
      </c>
      <c r="J50" s="359">
        <v>3929</v>
      </c>
      <c r="K50" s="359">
        <v>4138</v>
      </c>
      <c r="L50" s="359">
        <v>4727</v>
      </c>
      <c r="M50" s="360">
        <v>5340</v>
      </c>
    </row>
    <row r="51" spans="2:13" ht="27.75" customHeight="1" x14ac:dyDescent="0.2">
      <c r="B51" s="1186"/>
      <c r="C51" s="1187"/>
      <c r="D51" s="106"/>
      <c r="E51" s="1190" t="s">
        <v>43</v>
      </c>
      <c r="F51" s="1190"/>
      <c r="G51" s="1190"/>
      <c r="H51" s="1191"/>
      <c r="I51" s="358">
        <v>854</v>
      </c>
      <c r="J51" s="359">
        <v>796</v>
      </c>
      <c r="K51" s="359">
        <v>713</v>
      </c>
      <c r="L51" s="359">
        <v>673</v>
      </c>
      <c r="M51" s="360">
        <v>598</v>
      </c>
    </row>
    <row r="52" spans="2:13" ht="27.75" customHeight="1" x14ac:dyDescent="0.2">
      <c r="B52" s="1188"/>
      <c r="C52" s="1189"/>
      <c r="D52" s="106"/>
      <c r="E52" s="1190" t="s">
        <v>44</v>
      </c>
      <c r="F52" s="1190"/>
      <c r="G52" s="1190"/>
      <c r="H52" s="1191"/>
      <c r="I52" s="358">
        <v>7363</v>
      </c>
      <c r="J52" s="359">
        <v>7239</v>
      </c>
      <c r="K52" s="359">
        <v>6923</v>
      </c>
      <c r="L52" s="359">
        <v>6929</v>
      </c>
      <c r="M52" s="360">
        <v>6582</v>
      </c>
    </row>
    <row r="53" spans="2:13" ht="27.75" customHeight="1" thickBot="1" x14ac:dyDescent="0.25">
      <c r="B53" s="1192" t="s">
        <v>45</v>
      </c>
      <c r="C53" s="1193"/>
      <c r="D53" s="110"/>
      <c r="E53" s="1194" t="s">
        <v>46</v>
      </c>
      <c r="F53" s="1194"/>
      <c r="G53" s="1194"/>
      <c r="H53" s="1195"/>
      <c r="I53" s="361">
        <v>974</v>
      </c>
      <c r="J53" s="362">
        <v>847</v>
      </c>
      <c r="K53" s="362">
        <v>622</v>
      </c>
      <c r="L53" s="362">
        <v>-261</v>
      </c>
      <c r="M53" s="363">
        <v>-1128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jF0/NjnaXLco8jA6lJY+HRagt5p1FOfeXaFnme6Nwm6oUmMfx/Z95HKuaa9EhgMC4LPdmGUTtuAF8EprtgR++w==" saltValue="P1g5HkaHaC5KXvejMWFV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60" zoomScaleNormal="60" zoomScaleSheetLayoutView="100" workbookViewId="0">
      <selection activeCell="H63" sqref="H6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572</v>
      </c>
      <c r="G54" s="119" t="s">
        <v>573</v>
      </c>
      <c r="H54" s="120" t="s">
        <v>574</v>
      </c>
    </row>
    <row r="55" spans="2:8" ht="52.5" customHeight="1" x14ac:dyDescent="0.2">
      <c r="B55" s="121"/>
      <c r="C55" s="1211" t="s">
        <v>49</v>
      </c>
      <c r="D55" s="1211"/>
      <c r="E55" s="1212"/>
      <c r="F55" s="122">
        <v>2091</v>
      </c>
      <c r="G55" s="122">
        <v>2359</v>
      </c>
      <c r="H55" s="123">
        <v>2688</v>
      </c>
    </row>
    <row r="56" spans="2:8" ht="52.5" customHeight="1" x14ac:dyDescent="0.2">
      <c r="B56" s="124"/>
      <c r="C56" s="1213" t="s">
        <v>50</v>
      </c>
      <c r="D56" s="1213"/>
      <c r="E56" s="1214"/>
      <c r="F56" s="125">
        <v>3</v>
      </c>
      <c r="G56" s="125">
        <v>3</v>
      </c>
      <c r="H56" s="126">
        <v>3</v>
      </c>
    </row>
    <row r="57" spans="2:8" ht="53.25" customHeight="1" x14ac:dyDescent="0.2">
      <c r="B57" s="124"/>
      <c r="C57" s="1215" t="s">
        <v>51</v>
      </c>
      <c r="D57" s="1215"/>
      <c r="E57" s="1216"/>
      <c r="F57" s="127">
        <v>1820</v>
      </c>
      <c r="G57" s="127">
        <v>2084</v>
      </c>
      <c r="H57" s="128">
        <v>2335</v>
      </c>
    </row>
    <row r="58" spans="2:8" ht="45.75" customHeight="1" x14ac:dyDescent="0.2">
      <c r="B58" s="129"/>
      <c r="C58" s="1203" t="s">
        <v>606</v>
      </c>
      <c r="D58" s="1204"/>
      <c r="E58" s="1205"/>
      <c r="F58" s="130">
        <v>684</v>
      </c>
      <c r="G58" s="130">
        <v>876</v>
      </c>
      <c r="H58" s="131">
        <v>1115</v>
      </c>
    </row>
    <row r="59" spans="2:8" ht="45.75" customHeight="1" x14ac:dyDescent="0.2">
      <c r="B59" s="129"/>
      <c r="C59" s="1203" t="s">
        <v>607</v>
      </c>
      <c r="D59" s="1204"/>
      <c r="E59" s="1205"/>
      <c r="F59" s="130">
        <v>485</v>
      </c>
      <c r="G59" s="130">
        <v>485</v>
      </c>
      <c r="H59" s="131">
        <v>483</v>
      </c>
    </row>
    <row r="60" spans="2:8" ht="45.75" customHeight="1" x14ac:dyDescent="0.2">
      <c r="B60" s="129"/>
      <c r="C60" s="1203" t="s">
        <v>608</v>
      </c>
      <c r="D60" s="1204"/>
      <c r="E60" s="1205"/>
      <c r="F60" s="130">
        <v>158</v>
      </c>
      <c r="G60" s="130">
        <v>258</v>
      </c>
      <c r="H60" s="131">
        <v>268</v>
      </c>
    </row>
    <row r="61" spans="2:8" ht="45.75" customHeight="1" x14ac:dyDescent="0.2">
      <c r="B61" s="129"/>
      <c r="C61" s="1203" t="s">
        <v>609</v>
      </c>
      <c r="D61" s="1204"/>
      <c r="E61" s="1205"/>
      <c r="F61" s="130">
        <v>125</v>
      </c>
      <c r="G61" s="130">
        <v>155</v>
      </c>
      <c r="H61" s="131">
        <v>170</v>
      </c>
    </row>
    <row r="62" spans="2:8" ht="45.75" customHeight="1" thickBot="1" x14ac:dyDescent="0.25">
      <c r="B62" s="132"/>
      <c r="C62" s="1206" t="s">
        <v>610</v>
      </c>
      <c r="D62" s="1207"/>
      <c r="E62" s="1208"/>
      <c r="F62" s="133">
        <v>102</v>
      </c>
      <c r="G62" s="133">
        <v>109</v>
      </c>
      <c r="H62" s="134">
        <v>126</v>
      </c>
    </row>
    <row r="63" spans="2:8" ht="52.5" customHeight="1" thickBot="1" x14ac:dyDescent="0.25">
      <c r="B63" s="135"/>
      <c r="C63" s="1209" t="s">
        <v>52</v>
      </c>
      <c r="D63" s="1209"/>
      <c r="E63" s="1210"/>
      <c r="F63" s="136">
        <v>3914</v>
      </c>
      <c r="G63" s="136">
        <v>4446</v>
      </c>
      <c r="H63" s="137">
        <v>5027</v>
      </c>
    </row>
    <row r="64" spans="2:8" ht="13" x14ac:dyDescent="0.2"/>
  </sheetData>
  <sheetProtection algorithmName="SHA-512" hashValue="dpqIumwd8upXFeygC+Y50RlsFZs86Ck8OTrvmYoi6KFwUM4qCfMR9PieO/cVM+BoDGHi9zunlyBZYn8Hq1Qe1g==" saltValue="+0lt7gIGX5pNqshl3cGC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567</v>
      </c>
      <c r="G2" s="151"/>
      <c r="H2" s="152"/>
    </row>
    <row r="3" spans="1:8" x14ac:dyDescent="0.2">
      <c r="A3" s="148" t="s">
        <v>560</v>
      </c>
      <c r="B3" s="153"/>
      <c r="C3" s="154"/>
      <c r="D3" s="155">
        <v>45916</v>
      </c>
      <c r="E3" s="156"/>
      <c r="F3" s="157">
        <v>115050</v>
      </c>
      <c r="G3" s="158"/>
      <c r="H3" s="159"/>
    </row>
    <row r="4" spans="1:8" x14ac:dyDescent="0.2">
      <c r="A4" s="160"/>
      <c r="B4" s="161"/>
      <c r="C4" s="162"/>
      <c r="D4" s="163">
        <v>32080</v>
      </c>
      <c r="E4" s="164"/>
      <c r="F4" s="165">
        <v>53792</v>
      </c>
      <c r="G4" s="166"/>
      <c r="H4" s="167"/>
    </row>
    <row r="5" spans="1:8" x14ac:dyDescent="0.2">
      <c r="A5" s="148" t="s">
        <v>562</v>
      </c>
      <c r="B5" s="153"/>
      <c r="C5" s="154"/>
      <c r="D5" s="155">
        <v>103626</v>
      </c>
      <c r="E5" s="156"/>
      <c r="F5" s="157">
        <v>118252</v>
      </c>
      <c r="G5" s="158"/>
      <c r="H5" s="159"/>
    </row>
    <row r="6" spans="1:8" x14ac:dyDescent="0.2">
      <c r="A6" s="160"/>
      <c r="B6" s="161"/>
      <c r="C6" s="162"/>
      <c r="D6" s="163">
        <v>79923</v>
      </c>
      <c r="E6" s="164"/>
      <c r="F6" s="165">
        <v>49994</v>
      </c>
      <c r="G6" s="166"/>
      <c r="H6" s="167"/>
    </row>
    <row r="7" spans="1:8" x14ac:dyDescent="0.2">
      <c r="A7" s="148" t="s">
        <v>563</v>
      </c>
      <c r="B7" s="153"/>
      <c r="C7" s="154"/>
      <c r="D7" s="155">
        <v>114574</v>
      </c>
      <c r="E7" s="156"/>
      <c r="F7" s="157">
        <v>120302</v>
      </c>
      <c r="G7" s="158"/>
      <c r="H7" s="159"/>
    </row>
    <row r="8" spans="1:8" x14ac:dyDescent="0.2">
      <c r="A8" s="160"/>
      <c r="B8" s="161"/>
      <c r="C8" s="162"/>
      <c r="D8" s="163">
        <v>52461</v>
      </c>
      <c r="E8" s="164"/>
      <c r="F8" s="165">
        <v>59328</v>
      </c>
      <c r="G8" s="166"/>
      <c r="H8" s="167"/>
    </row>
    <row r="9" spans="1:8" x14ac:dyDescent="0.2">
      <c r="A9" s="148" t="s">
        <v>564</v>
      </c>
      <c r="B9" s="153"/>
      <c r="C9" s="154"/>
      <c r="D9" s="155">
        <v>111081</v>
      </c>
      <c r="E9" s="156"/>
      <c r="F9" s="157">
        <v>114841</v>
      </c>
      <c r="G9" s="158"/>
      <c r="H9" s="159"/>
    </row>
    <row r="10" spans="1:8" x14ac:dyDescent="0.2">
      <c r="A10" s="160"/>
      <c r="B10" s="161"/>
      <c r="C10" s="162"/>
      <c r="D10" s="163">
        <v>64289</v>
      </c>
      <c r="E10" s="164"/>
      <c r="F10" s="165">
        <v>51589</v>
      </c>
      <c r="G10" s="166"/>
      <c r="H10" s="167"/>
    </row>
    <row r="11" spans="1:8" x14ac:dyDescent="0.2">
      <c r="A11" s="148" t="s">
        <v>565</v>
      </c>
      <c r="B11" s="153"/>
      <c r="C11" s="154"/>
      <c r="D11" s="155">
        <v>75335</v>
      </c>
      <c r="E11" s="156"/>
      <c r="F11" s="157">
        <v>124145</v>
      </c>
      <c r="G11" s="158"/>
      <c r="H11" s="159"/>
    </row>
    <row r="12" spans="1:8" x14ac:dyDescent="0.2">
      <c r="A12" s="160"/>
      <c r="B12" s="161"/>
      <c r="C12" s="168"/>
      <c r="D12" s="163">
        <v>59049</v>
      </c>
      <c r="E12" s="164"/>
      <c r="F12" s="165">
        <v>54761</v>
      </c>
      <c r="G12" s="166"/>
      <c r="H12" s="167"/>
    </row>
    <row r="13" spans="1:8" x14ac:dyDescent="0.2">
      <c r="A13" s="148"/>
      <c r="B13" s="153"/>
      <c r="C13" s="169"/>
      <c r="D13" s="170">
        <v>90106</v>
      </c>
      <c r="E13" s="171"/>
      <c r="F13" s="172">
        <v>118518</v>
      </c>
      <c r="G13" s="173"/>
      <c r="H13" s="159"/>
    </row>
    <row r="14" spans="1:8" x14ac:dyDescent="0.2">
      <c r="A14" s="160"/>
      <c r="B14" s="161"/>
      <c r="C14" s="162"/>
      <c r="D14" s="163">
        <v>57560</v>
      </c>
      <c r="E14" s="164"/>
      <c r="F14" s="165">
        <v>53893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5.34</v>
      </c>
      <c r="C19" s="174">
        <f>ROUND(VALUE(SUBSTITUTE(実質収支比率等に係る経年分析!G$48,"▲","-")),2)</f>
        <v>7.16</v>
      </c>
      <c r="D19" s="174">
        <f>ROUND(VALUE(SUBSTITUTE(実質収支比率等に係る経年分析!H$48,"▲","-")),2)</f>
        <v>9.32</v>
      </c>
      <c r="E19" s="174">
        <f>ROUND(VALUE(SUBSTITUTE(実質収支比率等に係る経年分析!I$48,"▲","-")),2)</f>
        <v>12.87</v>
      </c>
      <c r="F19" s="174">
        <f>ROUND(VALUE(SUBSTITUTE(実質収支比率等に係る経年分析!J$48,"▲","-")),2)</f>
        <v>6.69</v>
      </c>
    </row>
    <row r="20" spans="1:11" x14ac:dyDescent="0.2">
      <c r="A20" s="174" t="s">
        <v>56</v>
      </c>
      <c r="B20" s="174">
        <f>ROUND(VALUE(SUBSTITUTE(実質収支比率等に係る経年分析!F$47,"▲","-")),2)</f>
        <v>47.06</v>
      </c>
      <c r="C20" s="174">
        <f>ROUND(VALUE(SUBSTITUTE(実質収支比率等に係る経年分析!G$47,"▲","-")),2)</f>
        <v>46.53</v>
      </c>
      <c r="D20" s="174">
        <f>ROUND(VALUE(SUBSTITUTE(実質収支比率等に係る経年分析!H$47,"▲","-")),2)</f>
        <v>37.74</v>
      </c>
      <c r="E20" s="174">
        <f>ROUND(VALUE(SUBSTITUTE(実質収支比率等に係る経年分析!I$47,"▲","-")),2)</f>
        <v>40.42</v>
      </c>
      <c r="F20" s="174">
        <f>ROUND(VALUE(SUBSTITUTE(実質収支比率等に係る経年分析!J$47,"▲","-")),2)</f>
        <v>48.1</v>
      </c>
    </row>
    <row r="21" spans="1:11" x14ac:dyDescent="0.2">
      <c r="A21" s="174" t="s">
        <v>57</v>
      </c>
      <c r="B21" s="174">
        <f>IF(ISNUMBER(VALUE(SUBSTITUTE(実質収支比率等に係る経年分析!F$49,"▲","-"))),ROUND(VALUE(SUBSTITUTE(実質収支比率等に係る経年分析!F$49,"▲","-")),2),NA())</f>
        <v>-2.0699999999999998</v>
      </c>
      <c r="C21" s="174">
        <f>IF(ISNUMBER(VALUE(SUBSTITUTE(実質収支比率等に係る経年分析!G$49,"▲","-"))),ROUND(VALUE(SUBSTITUTE(実質収支比率等に係る経年分析!G$49,"▲","-")),2),NA())</f>
        <v>0.71</v>
      </c>
      <c r="D21" s="174">
        <f>IF(ISNUMBER(VALUE(SUBSTITUTE(実質収支比率等に係る経年分析!H$49,"▲","-"))),ROUND(VALUE(SUBSTITUTE(実質収支比率等に係る経年分析!H$49,"▲","-")),2),NA())</f>
        <v>-4.8600000000000003</v>
      </c>
      <c r="E21" s="174">
        <f>IF(ISNUMBER(VALUE(SUBSTITUTE(実質収支比率等に係る経年分析!I$49,"▲","-"))),ROUND(VALUE(SUBSTITUTE(実質収支比率等に係る経年分析!I$49,"▲","-")),2),NA())</f>
        <v>8.6199999999999992</v>
      </c>
      <c r="F21" s="174">
        <f>IF(ISNUMBER(VALUE(SUBSTITUTE(実質収支比率等に係る経年分析!J$49,"▲","-"))),ROUND(VALUE(SUBSTITUTE(実質収支比率等に係る経年分析!J$49,"▲","-")),2),NA())</f>
        <v>-0.86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再生可能エネルギー事業特別会計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0.96</v>
      </c>
    </row>
    <row r="34" spans="1:16" x14ac:dyDescent="0.2">
      <c r="A34" s="175" t="str">
        <f>IF(連結実質赤字比率に係る赤字・黒字の構成分析!C$36="",NA(),連結実質赤字比率に係る赤字・黒字の構成分析!C$36)</f>
        <v>介護保険特別会計（介護保険事業）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6.68</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16.690000000000001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918</v>
      </c>
      <c r="E42" s="176"/>
      <c r="F42" s="176"/>
      <c r="G42" s="176">
        <f>'実質公債費比率（分子）の構造'!L$52</f>
        <v>873</v>
      </c>
      <c r="H42" s="176"/>
      <c r="I42" s="176"/>
      <c r="J42" s="176">
        <f>'実質公債費比率（分子）の構造'!M$52</f>
        <v>833</v>
      </c>
      <c r="K42" s="176"/>
      <c r="L42" s="176"/>
      <c r="M42" s="176">
        <f>'実質公債費比率（分子）の構造'!N$52</f>
        <v>840</v>
      </c>
      <c r="N42" s="176"/>
      <c r="O42" s="176"/>
      <c r="P42" s="176">
        <f>'実質公債費比率（分子）の構造'!O$52</f>
        <v>803</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66</v>
      </c>
      <c r="B44" s="176">
        <f>'実質公債費比率（分子）の構造'!K$50</f>
        <v>15</v>
      </c>
      <c r="C44" s="176"/>
      <c r="D44" s="176"/>
      <c r="E44" s="176">
        <f>'実質公債費比率（分子）の構造'!L$50</f>
        <v>16</v>
      </c>
      <c r="F44" s="176"/>
      <c r="G44" s="176"/>
      <c r="H44" s="176">
        <f>'実質公債費比率（分子）の構造'!M$50</f>
        <v>14</v>
      </c>
      <c r="I44" s="176"/>
      <c r="J44" s="176"/>
      <c r="K44" s="176">
        <f>'実質公債費比率（分子）の構造'!N$50</f>
        <v>14</v>
      </c>
      <c r="L44" s="176"/>
      <c r="M44" s="176"/>
      <c r="N44" s="176">
        <f>'実質公債費比率（分子）の構造'!O$50</f>
        <v>15</v>
      </c>
      <c r="O44" s="176"/>
      <c r="P44" s="176"/>
    </row>
    <row r="45" spans="1:16" x14ac:dyDescent="0.2">
      <c r="A45" s="176" t="s">
        <v>67</v>
      </c>
      <c r="B45" s="176">
        <f>'実質公債費比率（分子）の構造'!K$49</f>
        <v>13</v>
      </c>
      <c r="C45" s="176"/>
      <c r="D45" s="176"/>
      <c r="E45" s="176">
        <f>'実質公債費比率（分子）の構造'!L$49</f>
        <v>13</v>
      </c>
      <c r="F45" s="176"/>
      <c r="G45" s="176"/>
      <c r="H45" s="176">
        <f>'実質公債費比率（分子）の構造'!M$49</f>
        <v>13</v>
      </c>
      <c r="I45" s="176"/>
      <c r="J45" s="176"/>
      <c r="K45" s="176">
        <f>'実質公債費比率（分子）の構造'!N$49</f>
        <v>16</v>
      </c>
      <c r="L45" s="176"/>
      <c r="M45" s="176"/>
      <c r="N45" s="176">
        <f>'実質公債費比率（分子）の構造'!O$49</f>
        <v>16</v>
      </c>
      <c r="O45" s="176"/>
      <c r="P45" s="176"/>
    </row>
    <row r="46" spans="1:16" x14ac:dyDescent="0.2">
      <c r="A46" s="176" t="s">
        <v>68</v>
      </c>
      <c r="B46" s="176">
        <f>'実質公債費比率（分子）の構造'!K$48</f>
        <v>253</v>
      </c>
      <c r="C46" s="176"/>
      <c r="D46" s="176"/>
      <c r="E46" s="176">
        <f>'実質公債費比率（分子）の構造'!L$48</f>
        <v>233</v>
      </c>
      <c r="F46" s="176"/>
      <c r="G46" s="176"/>
      <c r="H46" s="176">
        <f>'実質公債費比率（分子）の構造'!M$48</f>
        <v>211</v>
      </c>
      <c r="I46" s="176"/>
      <c r="J46" s="176"/>
      <c r="K46" s="176">
        <f>'実質公債費比率（分子）の構造'!N$48</f>
        <v>235</v>
      </c>
      <c r="L46" s="176"/>
      <c r="M46" s="176"/>
      <c r="N46" s="176">
        <f>'実質公債費比率（分子）の構造'!O$48</f>
        <v>224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1023</v>
      </c>
      <c r="C49" s="176"/>
      <c r="D49" s="176"/>
      <c r="E49" s="176">
        <f>'実質公債費比率（分子）の構造'!L$45</f>
        <v>982</v>
      </c>
      <c r="F49" s="176"/>
      <c r="G49" s="176"/>
      <c r="H49" s="176">
        <f>'実質公債費比率（分子）の構造'!M$45</f>
        <v>977</v>
      </c>
      <c r="I49" s="176"/>
      <c r="J49" s="176"/>
      <c r="K49" s="176">
        <f>'実質公債費比率（分子）の構造'!N$45</f>
        <v>1022</v>
      </c>
      <c r="L49" s="176"/>
      <c r="M49" s="176"/>
      <c r="N49" s="176">
        <f>'実質公債費比率（分子）の構造'!O$45</f>
        <v>989</v>
      </c>
      <c r="O49" s="176"/>
      <c r="P49" s="176"/>
    </row>
    <row r="50" spans="1:16" x14ac:dyDescent="0.2">
      <c r="A50" s="176" t="s">
        <v>72</v>
      </c>
      <c r="B50" s="176" t="e">
        <f>NA()</f>
        <v>#N/A</v>
      </c>
      <c r="C50" s="176">
        <f>IF(ISNUMBER('実質公債費比率（分子）の構造'!K$53),'実質公債費比率（分子）の構造'!K$53,NA())</f>
        <v>386</v>
      </c>
      <c r="D50" s="176" t="e">
        <f>NA()</f>
        <v>#N/A</v>
      </c>
      <c r="E50" s="176" t="e">
        <f>NA()</f>
        <v>#N/A</v>
      </c>
      <c r="F50" s="176">
        <f>IF(ISNUMBER('実質公債費比率（分子）の構造'!L$53),'実質公債費比率（分子）の構造'!L$53,NA())</f>
        <v>371</v>
      </c>
      <c r="G50" s="176" t="e">
        <f>NA()</f>
        <v>#N/A</v>
      </c>
      <c r="H50" s="176" t="e">
        <f>NA()</f>
        <v>#N/A</v>
      </c>
      <c r="I50" s="176">
        <f>IF(ISNUMBER('実質公債費比率（分子）の構造'!M$53),'実質公債費比率（分子）の構造'!M$53,NA())</f>
        <v>382</v>
      </c>
      <c r="J50" s="176" t="e">
        <f>NA()</f>
        <v>#N/A</v>
      </c>
      <c r="K50" s="176" t="e">
        <f>NA()</f>
        <v>#N/A</v>
      </c>
      <c r="L50" s="176">
        <f>IF(ISNUMBER('実質公債費比率（分子）の構造'!N$53),'実質公債費比率（分子）の構造'!N$53,NA())</f>
        <v>447</v>
      </c>
      <c r="M50" s="176" t="e">
        <f>NA()</f>
        <v>#N/A</v>
      </c>
      <c r="N50" s="176" t="e">
        <f>NA()</f>
        <v>#N/A</v>
      </c>
      <c r="O50" s="176">
        <f>IF(ISNUMBER('実質公債費比率（分子）の構造'!O$53),'実質公債費比率（分子）の構造'!O$53,NA())</f>
        <v>441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7363</v>
      </c>
      <c r="E56" s="175"/>
      <c r="F56" s="175"/>
      <c r="G56" s="175">
        <f>'将来負担比率（分子）の構造'!J$52</f>
        <v>7239</v>
      </c>
      <c r="H56" s="175"/>
      <c r="I56" s="175"/>
      <c r="J56" s="175">
        <f>'将来負担比率（分子）の構造'!K$52</f>
        <v>6923</v>
      </c>
      <c r="K56" s="175"/>
      <c r="L56" s="175"/>
      <c r="M56" s="175">
        <f>'将来負担比率（分子）の構造'!L$52</f>
        <v>6929</v>
      </c>
      <c r="N56" s="175"/>
      <c r="O56" s="175"/>
      <c r="P56" s="175">
        <f>'将来負担比率（分子）の構造'!M$52</f>
        <v>6582</v>
      </c>
    </row>
    <row r="57" spans="1:16" x14ac:dyDescent="0.2">
      <c r="A57" s="175" t="s">
        <v>43</v>
      </c>
      <c r="B57" s="175"/>
      <c r="C57" s="175"/>
      <c r="D57" s="175">
        <f>'将来負担比率（分子）の構造'!I$51</f>
        <v>854</v>
      </c>
      <c r="E57" s="175"/>
      <c r="F57" s="175"/>
      <c r="G57" s="175">
        <f>'将来負担比率（分子）の構造'!J$51</f>
        <v>796</v>
      </c>
      <c r="H57" s="175"/>
      <c r="I57" s="175"/>
      <c r="J57" s="175">
        <f>'将来負担比率（分子）の構造'!K$51</f>
        <v>713</v>
      </c>
      <c r="K57" s="175"/>
      <c r="L57" s="175"/>
      <c r="M57" s="175">
        <f>'将来負担比率（分子）の構造'!L$51</f>
        <v>673</v>
      </c>
      <c r="N57" s="175"/>
      <c r="O57" s="175"/>
      <c r="P57" s="175">
        <f>'将来負担比率（分子）の構造'!M$51</f>
        <v>598</v>
      </c>
    </row>
    <row r="58" spans="1:16" x14ac:dyDescent="0.2">
      <c r="A58" s="175" t="s">
        <v>42</v>
      </c>
      <c r="B58" s="175"/>
      <c r="C58" s="175"/>
      <c r="D58" s="175">
        <f>'将来負担比率（分子）の構造'!I$50</f>
        <v>3683</v>
      </c>
      <c r="E58" s="175"/>
      <c r="F58" s="175"/>
      <c r="G58" s="175">
        <f>'将来負担比率（分子）の構造'!J$50</f>
        <v>3929</v>
      </c>
      <c r="H58" s="175"/>
      <c r="I58" s="175"/>
      <c r="J58" s="175">
        <f>'将来負担比率（分子）の構造'!K$50</f>
        <v>4138</v>
      </c>
      <c r="K58" s="175"/>
      <c r="L58" s="175"/>
      <c r="M58" s="175">
        <f>'将来負担比率（分子）の構造'!L$50</f>
        <v>4727</v>
      </c>
      <c r="N58" s="175"/>
      <c r="O58" s="175"/>
      <c r="P58" s="175">
        <f>'将来負担比率（分子）の構造'!M$50</f>
        <v>5340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1102</v>
      </c>
      <c r="C62" s="175"/>
      <c r="D62" s="175"/>
      <c r="E62" s="175">
        <f>'将来負担比率（分子）の構造'!J$45</f>
        <v>1108</v>
      </c>
      <c r="F62" s="175"/>
      <c r="G62" s="175"/>
      <c r="H62" s="175">
        <f>'将来負担比率（分子）の構造'!K$45</f>
        <v>1122</v>
      </c>
      <c r="I62" s="175"/>
      <c r="J62" s="175"/>
      <c r="K62" s="175">
        <f>'将来負担比率（分子）の構造'!L$45</f>
        <v>1104</v>
      </c>
      <c r="L62" s="175"/>
      <c r="M62" s="175"/>
      <c r="N62" s="175">
        <f>'将来負担比率（分子）の構造'!M$45</f>
        <v>1075</v>
      </c>
      <c r="O62" s="175"/>
      <c r="P62" s="175"/>
    </row>
    <row r="63" spans="1:16" x14ac:dyDescent="0.2">
      <c r="A63" s="175" t="s">
        <v>35</v>
      </c>
      <c r="B63" s="175">
        <f>'将来負担比率（分子）の構造'!I$44</f>
        <v>190</v>
      </c>
      <c r="C63" s="175"/>
      <c r="D63" s="175"/>
      <c r="E63" s="175">
        <f>'将来負担比率（分子）の構造'!J$44</f>
        <v>204</v>
      </c>
      <c r="F63" s="175"/>
      <c r="G63" s="175"/>
      <c r="H63" s="175">
        <f>'将来負担比率（分子）の構造'!K$44</f>
        <v>193</v>
      </c>
      <c r="I63" s="175"/>
      <c r="J63" s="175"/>
      <c r="K63" s="175">
        <f>'将来負担比率（分子）の構造'!L$44</f>
        <v>178</v>
      </c>
      <c r="L63" s="175"/>
      <c r="M63" s="175"/>
      <c r="N63" s="175">
        <f>'将来負担比率（分子）の構造'!M$44</f>
        <v>163</v>
      </c>
      <c r="O63" s="175"/>
      <c r="P63" s="175"/>
    </row>
    <row r="64" spans="1:16" x14ac:dyDescent="0.2">
      <c r="A64" s="175" t="s">
        <v>34</v>
      </c>
      <c r="B64" s="175">
        <f>'将来負担比率（分子）の構造'!I$43</f>
        <v>2208</v>
      </c>
      <c r="C64" s="175"/>
      <c r="D64" s="175"/>
      <c r="E64" s="175">
        <f>'将来負担比率（分子）の構造'!J$43</f>
        <v>1889</v>
      </c>
      <c r="F64" s="175"/>
      <c r="G64" s="175"/>
      <c r="H64" s="175">
        <f>'将来負担比率（分子）の構造'!K$43</f>
        <v>1613</v>
      </c>
      <c r="I64" s="175"/>
      <c r="J64" s="175"/>
      <c r="K64" s="175">
        <f>'将来負担比率（分子）の構造'!L$43</f>
        <v>1515</v>
      </c>
      <c r="L64" s="175"/>
      <c r="M64" s="175"/>
      <c r="N64" s="175">
        <f>'将来負担比率（分子）の構造'!M$43</f>
        <v>1386</v>
      </c>
      <c r="O64" s="175"/>
      <c r="P64" s="175"/>
    </row>
    <row r="65" spans="1:16" x14ac:dyDescent="0.2">
      <c r="A65" s="175" t="s">
        <v>33</v>
      </c>
      <c r="B65" s="175">
        <f>'将来負担比率（分子）の構造'!I$42</f>
        <v>187</v>
      </c>
      <c r="C65" s="175"/>
      <c r="D65" s="175"/>
      <c r="E65" s="175">
        <f>'将来負担比率（分子）の構造'!J$42</f>
        <v>450</v>
      </c>
      <c r="F65" s="175"/>
      <c r="G65" s="175"/>
      <c r="H65" s="175">
        <f>'将来負担比率（分子）の構造'!K$42</f>
        <v>415</v>
      </c>
      <c r="I65" s="175"/>
      <c r="J65" s="175"/>
      <c r="K65" s="175">
        <f>'将来負担比率（分子）の構造'!L$42</f>
        <v>462</v>
      </c>
      <c r="L65" s="175"/>
      <c r="M65" s="175"/>
      <c r="N65" s="175">
        <f>'将来負担比率（分子）の構造'!M$42</f>
        <v>444</v>
      </c>
      <c r="O65" s="175"/>
      <c r="P65" s="175"/>
    </row>
    <row r="66" spans="1:16" x14ac:dyDescent="0.2">
      <c r="A66" s="175" t="s">
        <v>32</v>
      </c>
      <c r="B66" s="175">
        <f>'将来負担比率（分子）の構造'!I$41</f>
        <v>9186</v>
      </c>
      <c r="C66" s="175"/>
      <c r="D66" s="175"/>
      <c r="E66" s="175">
        <f>'将来負担比率（分子）の構造'!J$41</f>
        <v>9161</v>
      </c>
      <c r="F66" s="175"/>
      <c r="G66" s="175"/>
      <c r="H66" s="175">
        <f>'将来負担比率（分子）の構造'!K$41</f>
        <v>9054</v>
      </c>
      <c r="I66" s="175"/>
      <c r="J66" s="175"/>
      <c r="K66" s="175">
        <f>'将来負担比率（分子）の構造'!L$41</f>
        <v>8809</v>
      </c>
      <c r="L66" s="175"/>
      <c r="M66" s="175"/>
      <c r="N66" s="175">
        <f>'将来負担比率（分子）の構造'!M$41</f>
        <v>8324</v>
      </c>
      <c r="O66" s="175"/>
      <c r="P66" s="175"/>
    </row>
    <row r="67" spans="1:16" x14ac:dyDescent="0.2">
      <c r="A67" s="175" t="s">
        <v>76</v>
      </c>
      <c r="B67" s="175" t="e">
        <f>NA()</f>
        <v>#N/A</v>
      </c>
      <c r="C67" s="175">
        <f>IF(ISNUMBER('将来負担比率（分子）の構造'!I$53), IF('将来負担比率（分子）の構造'!I$53 &lt; 0, 0, '将来負担比率（分子）の構造'!I$53), NA())</f>
        <v>974</v>
      </c>
      <c r="D67" s="175" t="e">
        <f>NA()</f>
        <v>#N/A</v>
      </c>
      <c r="E67" s="175" t="e">
        <f>NA()</f>
        <v>#N/A</v>
      </c>
      <c r="F67" s="175">
        <f>IF(ISNUMBER('将来負担比率（分子）の構造'!J$53), IF('将来負担比率（分子）の構造'!J$53 &lt; 0, 0, '将来負担比率（分子）の構造'!J$53), NA())</f>
        <v>847</v>
      </c>
      <c r="G67" s="175" t="e">
        <f>NA()</f>
        <v>#N/A</v>
      </c>
      <c r="H67" s="175" t="e">
        <f>NA()</f>
        <v>#N/A</v>
      </c>
      <c r="I67" s="175">
        <f>IF(ISNUMBER('将来負担比率（分子）の構造'!K$53), IF('将来負担比率（分子）の構造'!K$53 &lt; 0, 0, '将来負担比率（分子）の構造'!K$53), NA())</f>
        <v>622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2091</v>
      </c>
      <c r="C72" s="179">
        <f>基金残高に係る経年分析!G55</f>
        <v>2359</v>
      </c>
      <c r="D72" s="179">
        <f>基金残高に係る経年分析!H55</f>
        <v>2688</v>
      </c>
    </row>
    <row r="73" spans="1:16" x14ac:dyDescent="0.2">
      <c r="A73" s="178" t="s">
        <v>79</v>
      </c>
      <c r="B73" s="179">
        <f>基金残高に係る経年分析!F56</f>
        <v>3</v>
      </c>
      <c r="C73" s="179">
        <f>基金残高に係る経年分析!G56</f>
        <v>3</v>
      </c>
      <c r="D73" s="179">
        <f>基金残高に係る経年分析!H56</f>
        <v>3</v>
      </c>
    </row>
    <row r="74" spans="1:16" x14ac:dyDescent="0.2">
      <c r="A74" s="178" t="s">
        <v>80</v>
      </c>
      <c r="B74" s="179">
        <f>基金残高に係る経年分析!F57</f>
        <v>1820</v>
      </c>
      <c r="C74" s="179">
        <f>基金残高に係る経年分析!G57</f>
        <v>2084</v>
      </c>
      <c r="D74" s="179">
        <f>基金残高に係る経年分析!H57</f>
        <v>2335</v>
      </c>
    </row>
  </sheetData>
  <sheetProtection algorithmName="SHA-512" hashValue="7oxNwlBINXVClQrh7ybX6foDk+8DiKm51dgtrgsChxBSE85LJWumWeNmOvXC8YfMI/BPwM4A5F0Uuq/2vxZM/Q==" saltValue="v8OdFdyjHsDIX/C+Cyer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0" zoomScaleNormal="6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1335614</v>
      </c>
      <c r="S5" s="677"/>
      <c r="T5" s="677"/>
      <c r="U5" s="677"/>
      <c r="V5" s="677"/>
      <c r="W5" s="677"/>
      <c r="X5" s="677"/>
      <c r="Y5" s="702"/>
      <c r="Z5" s="715">
        <v>11.5</v>
      </c>
      <c r="AA5" s="715"/>
      <c r="AB5" s="715"/>
      <c r="AC5" s="715"/>
      <c r="AD5" s="716">
        <v>1335614</v>
      </c>
      <c r="AE5" s="716"/>
      <c r="AF5" s="716"/>
      <c r="AG5" s="716"/>
      <c r="AH5" s="716"/>
      <c r="AI5" s="716"/>
      <c r="AJ5" s="716"/>
      <c r="AK5" s="716"/>
      <c r="AL5" s="703">
        <v>24.1</v>
      </c>
      <c r="AM5" s="685"/>
      <c r="AN5" s="685"/>
      <c r="AO5" s="704"/>
      <c r="AP5" s="679" t="s">
        <v>230</v>
      </c>
      <c r="AQ5" s="680"/>
      <c r="AR5" s="680"/>
      <c r="AS5" s="680"/>
      <c r="AT5" s="680"/>
      <c r="AU5" s="680"/>
      <c r="AV5" s="680"/>
      <c r="AW5" s="680"/>
      <c r="AX5" s="680"/>
      <c r="AY5" s="680"/>
      <c r="AZ5" s="680"/>
      <c r="BA5" s="680"/>
      <c r="BB5" s="680"/>
      <c r="BC5" s="680"/>
      <c r="BD5" s="680"/>
      <c r="BE5" s="680"/>
      <c r="BF5" s="681"/>
      <c r="BG5" s="621">
        <v>1335581</v>
      </c>
      <c r="BH5" s="622"/>
      <c r="BI5" s="622"/>
      <c r="BJ5" s="622"/>
      <c r="BK5" s="622"/>
      <c r="BL5" s="622"/>
      <c r="BM5" s="622"/>
      <c r="BN5" s="623"/>
      <c r="BO5" s="659">
        <v>100</v>
      </c>
      <c r="BP5" s="659"/>
      <c r="BQ5" s="659"/>
      <c r="BR5" s="659"/>
      <c r="BS5" s="660">
        <v>5672</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173663</v>
      </c>
      <c r="S6" s="622"/>
      <c r="T6" s="622"/>
      <c r="U6" s="622"/>
      <c r="V6" s="622"/>
      <c r="W6" s="622"/>
      <c r="X6" s="622"/>
      <c r="Y6" s="623"/>
      <c r="Z6" s="659">
        <v>1.5</v>
      </c>
      <c r="AA6" s="659"/>
      <c r="AB6" s="659"/>
      <c r="AC6" s="659"/>
      <c r="AD6" s="660">
        <v>173663</v>
      </c>
      <c r="AE6" s="660"/>
      <c r="AF6" s="660"/>
      <c r="AG6" s="660"/>
      <c r="AH6" s="660"/>
      <c r="AI6" s="660"/>
      <c r="AJ6" s="660"/>
      <c r="AK6" s="660"/>
      <c r="AL6" s="624">
        <v>3.1</v>
      </c>
      <c r="AM6" s="625"/>
      <c r="AN6" s="625"/>
      <c r="AO6" s="661"/>
      <c r="AP6" s="618" t="s">
        <v>235</v>
      </c>
      <c r="AQ6" s="619"/>
      <c r="AR6" s="619"/>
      <c r="AS6" s="619"/>
      <c r="AT6" s="619"/>
      <c r="AU6" s="619"/>
      <c r="AV6" s="619"/>
      <c r="AW6" s="619"/>
      <c r="AX6" s="619"/>
      <c r="AY6" s="619"/>
      <c r="AZ6" s="619"/>
      <c r="BA6" s="619"/>
      <c r="BB6" s="619"/>
      <c r="BC6" s="619"/>
      <c r="BD6" s="619"/>
      <c r="BE6" s="619"/>
      <c r="BF6" s="620"/>
      <c r="BG6" s="621">
        <v>1335581</v>
      </c>
      <c r="BH6" s="622"/>
      <c r="BI6" s="622"/>
      <c r="BJ6" s="622"/>
      <c r="BK6" s="622"/>
      <c r="BL6" s="622"/>
      <c r="BM6" s="622"/>
      <c r="BN6" s="623"/>
      <c r="BO6" s="659">
        <v>100</v>
      </c>
      <c r="BP6" s="659"/>
      <c r="BQ6" s="659"/>
      <c r="BR6" s="659"/>
      <c r="BS6" s="660">
        <v>5672</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84349</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84349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443</v>
      </c>
      <c r="S7" s="622"/>
      <c r="T7" s="622"/>
      <c r="U7" s="622"/>
      <c r="V7" s="622"/>
      <c r="W7" s="622"/>
      <c r="X7" s="622"/>
      <c r="Y7" s="623"/>
      <c r="Z7" s="659">
        <v>0</v>
      </c>
      <c r="AA7" s="659"/>
      <c r="AB7" s="659"/>
      <c r="AC7" s="659"/>
      <c r="AD7" s="660">
        <v>443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433757</v>
      </c>
      <c r="BH7" s="622"/>
      <c r="BI7" s="622"/>
      <c r="BJ7" s="622"/>
      <c r="BK7" s="622"/>
      <c r="BL7" s="622"/>
      <c r="BM7" s="622"/>
      <c r="BN7" s="623"/>
      <c r="BO7" s="659">
        <v>32.5</v>
      </c>
      <c r="BP7" s="659"/>
      <c r="BQ7" s="659"/>
      <c r="BR7" s="659"/>
      <c r="BS7" s="660">
        <v>5672</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3436968</v>
      </c>
      <c r="CS7" s="622"/>
      <c r="CT7" s="622"/>
      <c r="CU7" s="622"/>
      <c r="CV7" s="622"/>
      <c r="CW7" s="622"/>
      <c r="CX7" s="622"/>
      <c r="CY7" s="623"/>
      <c r="CZ7" s="659">
        <v>30.6</v>
      </c>
      <c r="DA7" s="659"/>
      <c r="DB7" s="659"/>
      <c r="DC7" s="659"/>
      <c r="DD7" s="627">
        <v>166289</v>
      </c>
      <c r="DE7" s="622"/>
      <c r="DF7" s="622"/>
      <c r="DG7" s="622"/>
      <c r="DH7" s="622"/>
      <c r="DI7" s="622"/>
      <c r="DJ7" s="622"/>
      <c r="DK7" s="622"/>
      <c r="DL7" s="622"/>
      <c r="DM7" s="622"/>
      <c r="DN7" s="622"/>
      <c r="DO7" s="622"/>
      <c r="DP7" s="623"/>
      <c r="DQ7" s="627">
        <v>1796694</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8141</v>
      </c>
      <c r="S8" s="622"/>
      <c r="T8" s="622"/>
      <c r="U8" s="622"/>
      <c r="V8" s="622"/>
      <c r="W8" s="622"/>
      <c r="X8" s="622"/>
      <c r="Y8" s="623"/>
      <c r="Z8" s="659">
        <v>0.1</v>
      </c>
      <c r="AA8" s="659"/>
      <c r="AB8" s="659"/>
      <c r="AC8" s="659"/>
      <c r="AD8" s="660">
        <v>8141</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17367</v>
      </c>
      <c r="BH8" s="622"/>
      <c r="BI8" s="622"/>
      <c r="BJ8" s="622"/>
      <c r="BK8" s="622"/>
      <c r="BL8" s="622"/>
      <c r="BM8" s="622"/>
      <c r="BN8" s="623"/>
      <c r="BO8" s="659">
        <v>1.3</v>
      </c>
      <c r="BP8" s="659"/>
      <c r="BQ8" s="659"/>
      <c r="BR8" s="659"/>
      <c r="BS8" s="660" t="s">
        <v>139</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2374430</v>
      </c>
      <c r="CS8" s="622"/>
      <c r="CT8" s="622"/>
      <c r="CU8" s="622"/>
      <c r="CV8" s="622"/>
      <c r="CW8" s="622"/>
      <c r="CX8" s="622"/>
      <c r="CY8" s="623"/>
      <c r="CZ8" s="659">
        <v>21.1</v>
      </c>
      <c r="DA8" s="659"/>
      <c r="DB8" s="659"/>
      <c r="DC8" s="659"/>
      <c r="DD8" s="627">
        <v>20802</v>
      </c>
      <c r="DE8" s="622"/>
      <c r="DF8" s="622"/>
      <c r="DG8" s="622"/>
      <c r="DH8" s="622"/>
      <c r="DI8" s="622"/>
      <c r="DJ8" s="622"/>
      <c r="DK8" s="622"/>
      <c r="DL8" s="622"/>
      <c r="DM8" s="622"/>
      <c r="DN8" s="622"/>
      <c r="DO8" s="622"/>
      <c r="DP8" s="623"/>
      <c r="DQ8" s="627">
        <v>1367829</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5454</v>
      </c>
      <c r="S9" s="622"/>
      <c r="T9" s="622"/>
      <c r="U9" s="622"/>
      <c r="V9" s="622"/>
      <c r="W9" s="622"/>
      <c r="X9" s="622"/>
      <c r="Y9" s="623"/>
      <c r="Z9" s="659">
        <v>0</v>
      </c>
      <c r="AA9" s="659"/>
      <c r="AB9" s="659"/>
      <c r="AC9" s="659"/>
      <c r="AD9" s="660">
        <v>5454</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367060</v>
      </c>
      <c r="BH9" s="622"/>
      <c r="BI9" s="622"/>
      <c r="BJ9" s="622"/>
      <c r="BK9" s="622"/>
      <c r="BL9" s="622"/>
      <c r="BM9" s="622"/>
      <c r="BN9" s="623"/>
      <c r="BO9" s="659">
        <v>27.5</v>
      </c>
      <c r="BP9" s="659"/>
      <c r="BQ9" s="659"/>
      <c r="BR9" s="659"/>
      <c r="BS9" s="660" t="s">
        <v>130</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888528</v>
      </c>
      <c r="CS9" s="622"/>
      <c r="CT9" s="622"/>
      <c r="CU9" s="622"/>
      <c r="CV9" s="622"/>
      <c r="CW9" s="622"/>
      <c r="CX9" s="622"/>
      <c r="CY9" s="623"/>
      <c r="CZ9" s="659">
        <v>7.9</v>
      </c>
      <c r="DA9" s="659"/>
      <c r="DB9" s="659"/>
      <c r="DC9" s="659"/>
      <c r="DD9" s="627">
        <v>9618</v>
      </c>
      <c r="DE9" s="622"/>
      <c r="DF9" s="622"/>
      <c r="DG9" s="622"/>
      <c r="DH9" s="622"/>
      <c r="DI9" s="622"/>
      <c r="DJ9" s="622"/>
      <c r="DK9" s="622"/>
      <c r="DL9" s="622"/>
      <c r="DM9" s="622"/>
      <c r="DN9" s="622"/>
      <c r="DO9" s="622"/>
      <c r="DP9" s="623"/>
      <c r="DQ9" s="627">
        <v>699540</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130</v>
      </c>
      <c r="AE10" s="660"/>
      <c r="AF10" s="660"/>
      <c r="AG10" s="660"/>
      <c r="AH10" s="660"/>
      <c r="AI10" s="660"/>
      <c r="AJ10" s="660"/>
      <c r="AK10" s="660"/>
      <c r="AL10" s="624" t="s">
        <v>139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29449</v>
      </c>
      <c r="BH10" s="622"/>
      <c r="BI10" s="622"/>
      <c r="BJ10" s="622"/>
      <c r="BK10" s="622"/>
      <c r="BL10" s="622"/>
      <c r="BM10" s="622"/>
      <c r="BN10" s="623"/>
      <c r="BO10" s="659">
        <v>2.2000000000000002</v>
      </c>
      <c r="BP10" s="659"/>
      <c r="BQ10" s="659"/>
      <c r="BR10" s="659"/>
      <c r="BS10" s="660" t="s">
        <v>139</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3148</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648</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270662</v>
      </c>
      <c r="S11" s="622"/>
      <c r="T11" s="622"/>
      <c r="U11" s="622"/>
      <c r="V11" s="622"/>
      <c r="W11" s="622"/>
      <c r="X11" s="622"/>
      <c r="Y11" s="623"/>
      <c r="Z11" s="624">
        <v>2.2999999999999998</v>
      </c>
      <c r="AA11" s="625"/>
      <c r="AB11" s="625"/>
      <c r="AC11" s="626"/>
      <c r="AD11" s="627">
        <v>270662</v>
      </c>
      <c r="AE11" s="622"/>
      <c r="AF11" s="622"/>
      <c r="AG11" s="622"/>
      <c r="AH11" s="622"/>
      <c r="AI11" s="622"/>
      <c r="AJ11" s="622"/>
      <c r="AK11" s="623"/>
      <c r="AL11" s="624">
        <v>4.9000000000000004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19881</v>
      </c>
      <c r="BH11" s="622"/>
      <c r="BI11" s="622"/>
      <c r="BJ11" s="622"/>
      <c r="BK11" s="622"/>
      <c r="BL11" s="622"/>
      <c r="BM11" s="622"/>
      <c r="BN11" s="623"/>
      <c r="BO11" s="659">
        <v>1.5</v>
      </c>
      <c r="BP11" s="659"/>
      <c r="BQ11" s="659"/>
      <c r="BR11" s="659"/>
      <c r="BS11" s="660">
        <v>5672</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1222273</v>
      </c>
      <c r="CS11" s="622"/>
      <c r="CT11" s="622"/>
      <c r="CU11" s="622"/>
      <c r="CV11" s="622"/>
      <c r="CW11" s="622"/>
      <c r="CX11" s="622"/>
      <c r="CY11" s="623"/>
      <c r="CZ11" s="659">
        <v>10.9</v>
      </c>
      <c r="DA11" s="659"/>
      <c r="DB11" s="659"/>
      <c r="DC11" s="659"/>
      <c r="DD11" s="627">
        <v>128744</v>
      </c>
      <c r="DE11" s="622"/>
      <c r="DF11" s="622"/>
      <c r="DG11" s="622"/>
      <c r="DH11" s="622"/>
      <c r="DI11" s="622"/>
      <c r="DJ11" s="622"/>
      <c r="DK11" s="622"/>
      <c r="DL11" s="622"/>
      <c r="DM11" s="622"/>
      <c r="DN11" s="622"/>
      <c r="DO11" s="622"/>
      <c r="DP11" s="623"/>
      <c r="DQ11" s="627">
        <v>460536</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3860</v>
      </c>
      <c r="S12" s="622"/>
      <c r="T12" s="622"/>
      <c r="U12" s="622"/>
      <c r="V12" s="622"/>
      <c r="W12" s="622"/>
      <c r="X12" s="622"/>
      <c r="Y12" s="623"/>
      <c r="Z12" s="659">
        <v>0</v>
      </c>
      <c r="AA12" s="659"/>
      <c r="AB12" s="659"/>
      <c r="AC12" s="659"/>
      <c r="AD12" s="660">
        <v>3860</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788700</v>
      </c>
      <c r="BH12" s="622"/>
      <c r="BI12" s="622"/>
      <c r="BJ12" s="622"/>
      <c r="BK12" s="622"/>
      <c r="BL12" s="622"/>
      <c r="BM12" s="622"/>
      <c r="BN12" s="623"/>
      <c r="BO12" s="659">
        <v>59.1</v>
      </c>
      <c r="BP12" s="659"/>
      <c r="BQ12" s="659"/>
      <c r="BR12" s="659"/>
      <c r="BS12" s="660" t="s">
        <v>139</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393953</v>
      </c>
      <c r="CS12" s="622"/>
      <c r="CT12" s="622"/>
      <c r="CU12" s="622"/>
      <c r="CV12" s="622"/>
      <c r="CW12" s="622"/>
      <c r="CX12" s="622"/>
      <c r="CY12" s="623"/>
      <c r="CZ12" s="659">
        <v>3.5</v>
      </c>
      <c r="DA12" s="659"/>
      <c r="DB12" s="659"/>
      <c r="DC12" s="659"/>
      <c r="DD12" s="627">
        <v>35585</v>
      </c>
      <c r="DE12" s="622"/>
      <c r="DF12" s="622"/>
      <c r="DG12" s="622"/>
      <c r="DH12" s="622"/>
      <c r="DI12" s="622"/>
      <c r="DJ12" s="622"/>
      <c r="DK12" s="622"/>
      <c r="DL12" s="622"/>
      <c r="DM12" s="622"/>
      <c r="DN12" s="622"/>
      <c r="DO12" s="622"/>
      <c r="DP12" s="623"/>
      <c r="DQ12" s="627">
        <v>133280</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770627</v>
      </c>
      <c r="BH13" s="622"/>
      <c r="BI13" s="622"/>
      <c r="BJ13" s="622"/>
      <c r="BK13" s="622"/>
      <c r="BL13" s="622"/>
      <c r="BM13" s="622"/>
      <c r="BN13" s="623"/>
      <c r="BO13" s="659">
        <v>57.7</v>
      </c>
      <c r="BP13" s="659"/>
      <c r="BQ13" s="659"/>
      <c r="BR13" s="659"/>
      <c r="BS13" s="660" t="s">
        <v>139</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567168</v>
      </c>
      <c r="CS13" s="622"/>
      <c r="CT13" s="622"/>
      <c r="CU13" s="622"/>
      <c r="CV13" s="622"/>
      <c r="CW13" s="622"/>
      <c r="CX13" s="622"/>
      <c r="CY13" s="623"/>
      <c r="CZ13" s="659">
        <v>5</v>
      </c>
      <c r="DA13" s="659"/>
      <c r="DB13" s="659"/>
      <c r="DC13" s="659"/>
      <c r="DD13" s="627">
        <v>202851</v>
      </c>
      <c r="DE13" s="622"/>
      <c r="DF13" s="622"/>
      <c r="DG13" s="622"/>
      <c r="DH13" s="622"/>
      <c r="DI13" s="622"/>
      <c r="DJ13" s="622"/>
      <c r="DK13" s="622"/>
      <c r="DL13" s="622"/>
      <c r="DM13" s="622"/>
      <c r="DN13" s="622"/>
      <c r="DO13" s="622"/>
      <c r="DP13" s="623"/>
      <c r="DQ13" s="627">
        <v>365209</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295</v>
      </c>
      <c r="S14" s="622"/>
      <c r="T14" s="622"/>
      <c r="U14" s="622"/>
      <c r="V14" s="622"/>
      <c r="W14" s="622"/>
      <c r="X14" s="622"/>
      <c r="Y14" s="623"/>
      <c r="Z14" s="659">
        <v>0</v>
      </c>
      <c r="AA14" s="659"/>
      <c r="AB14" s="659"/>
      <c r="AC14" s="659"/>
      <c r="AD14" s="660">
        <v>295</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57260</v>
      </c>
      <c r="BH14" s="622"/>
      <c r="BI14" s="622"/>
      <c r="BJ14" s="622"/>
      <c r="BK14" s="622"/>
      <c r="BL14" s="622"/>
      <c r="BM14" s="622"/>
      <c r="BN14" s="623"/>
      <c r="BO14" s="659">
        <v>4.3</v>
      </c>
      <c r="BP14" s="659"/>
      <c r="BQ14" s="659"/>
      <c r="BR14" s="659"/>
      <c r="BS14" s="660" t="s">
        <v>260</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360782</v>
      </c>
      <c r="CS14" s="622"/>
      <c r="CT14" s="622"/>
      <c r="CU14" s="622"/>
      <c r="CV14" s="622"/>
      <c r="CW14" s="622"/>
      <c r="CX14" s="622"/>
      <c r="CY14" s="623"/>
      <c r="CZ14" s="659">
        <v>3.2</v>
      </c>
      <c r="DA14" s="659"/>
      <c r="DB14" s="659"/>
      <c r="DC14" s="659"/>
      <c r="DD14" s="627">
        <v>104080</v>
      </c>
      <c r="DE14" s="622"/>
      <c r="DF14" s="622"/>
      <c r="DG14" s="622"/>
      <c r="DH14" s="622"/>
      <c r="DI14" s="622"/>
      <c r="DJ14" s="622"/>
      <c r="DK14" s="622"/>
      <c r="DL14" s="622"/>
      <c r="DM14" s="622"/>
      <c r="DN14" s="622"/>
      <c r="DO14" s="622"/>
      <c r="DP14" s="623"/>
      <c r="DQ14" s="627">
        <v>265458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139</v>
      </c>
      <c r="AE15" s="660"/>
      <c r="AF15" s="660"/>
      <c r="AG15" s="660"/>
      <c r="AH15" s="660"/>
      <c r="AI15" s="660"/>
      <c r="AJ15" s="660"/>
      <c r="AK15" s="660"/>
      <c r="AL15" s="624" t="s">
        <v>139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55864</v>
      </c>
      <c r="BH15" s="622"/>
      <c r="BI15" s="622"/>
      <c r="BJ15" s="622"/>
      <c r="BK15" s="622"/>
      <c r="BL15" s="622"/>
      <c r="BM15" s="622"/>
      <c r="BN15" s="623"/>
      <c r="BO15" s="659">
        <v>4.2</v>
      </c>
      <c r="BP15" s="659"/>
      <c r="BQ15" s="659"/>
      <c r="BR15" s="659"/>
      <c r="BS15" s="660" t="s">
        <v>139</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855154</v>
      </c>
      <c r="CS15" s="622"/>
      <c r="CT15" s="622"/>
      <c r="CU15" s="622"/>
      <c r="CV15" s="622"/>
      <c r="CW15" s="622"/>
      <c r="CX15" s="622"/>
      <c r="CY15" s="623"/>
      <c r="CZ15" s="659">
        <v>7.6</v>
      </c>
      <c r="DA15" s="659"/>
      <c r="DB15" s="659"/>
      <c r="DC15" s="659"/>
      <c r="DD15" s="627">
        <v>123574</v>
      </c>
      <c r="DE15" s="622"/>
      <c r="DF15" s="622"/>
      <c r="DG15" s="622"/>
      <c r="DH15" s="622"/>
      <c r="DI15" s="622"/>
      <c r="DJ15" s="622"/>
      <c r="DK15" s="622"/>
      <c r="DL15" s="622"/>
      <c r="DM15" s="622"/>
      <c r="DN15" s="622"/>
      <c r="DO15" s="622"/>
      <c r="DP15" s="623"/>
      <c r="DQ15" s="627">
        <v>699439</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16111</v>
      </c>
      <c r="S16" s="622"/>
      <c r="T16" s="622"/>
      <c r="U16" s="622"/>
      <c r="V16" s="622"/>
      <c r="W16" s="622"/>
      <c r="X16" s="622"/>
      <c r="Y16" s="623"/>
      <c r="Z16" s="659">
        <v>0.1</v>
      </c>
      <c r="AA16" s="659"/>
      <c r="AB16" s="659"/>
      <c r="AC16" s="659"/>
      <c r="AD16" s="660">
        <v>16111</v>
      </c>
      <c r="AE16" s="660"/>
      <c r="AF16" s="660"/>
      <c r="AG16" s="660"/>
      <c r="AH16" s="660"/>
      <c r="AI16" s="660"/>
      <c r="AJ16" s="660"/>
      <c r="AK16" s="660"/>
      <c r="AL16" s="624">
        <v>0.3</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260</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67454</v>
      </c>
      <c r="CS16" s="622"/>
      <c r="CT16" s="622"/>
      <c r="CU16" s="622"/>
      <c r="CV16" s="622"/>
      <c r="CW16" s="622"/>
      <c r="CX16" s="622"/>
      <c r="CY16" s="623"/>
      <c r="CZ16" s="659">
        <v>0.6</v>
      </c>
      <c r="DA16" s="659"/>
      <c r="DB16" s="659"/>
      <c r="DC16" s="659"/>
      <c r="DD16" s="627" t="s">
        <v>139</v>
      </c>
      <c r="DE16" s="622"/>
      <c r="DF16" s="622"/>
      <c r="DG16" s="622"/>
      <c r="DH16" s="622"/>
      <c r="DI16" s="622"/>
      <c r="DJ16" s="622"/>
      <c r="DK16" s="622"/>
      <c r="DL16" s="622"/>
      <c r="DM16" s="622"/>
      <c r="DN16" s="622"/>
      <c r="DO16" s="622"/>
      <c r="DP16" s="623"/>
      <c r="DQ16" s="627">
        <v>25396</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21024</v>
      </c>
      <c r="S17" s="622"/>
      <c r="T17" s="622"/>
      <c r="U17" s="622"/>
      <c r="V17" s="622"/>
      <c r="W17" s="622"/>
      <c r="X17" s="622"/>
      <c r="Y17" s="623"/>
      <c r="Z17" s="659">
        <v>0.2</v>
      </c>
      <c r="AA17" s="659"/>
      <c r="AB17" s="659"/>
      <c r="AC17" s="659"/>
      <c r="AD17" s="660">
        <v>21024</v>
      </c>
      <c r="AE17" s="660"/>
      <c r="AF17" s="660"/>
      <c r="AG17" s="660"/>
      <c r="AH17" s="660"/>
      <c r="AI17" s="660"/>
      <c r="AJ17" s="660"/>
      <c r="AK17" s="660"/>
      <c r="AL17" s="624">
        <v>0.4</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260</v>
      </c>
      <c r="BH17" s="622"/>
      <c r="BI17" s="622"/>
      <c r="BJ17" s="622"/>
      <c r="BK17" s="622"/>
      <c r="BL17" s="622"/>
      <c r="BM17" s="622"/>
      <c r="BN17" s="623"/>
      <c r="BO17" s="659" t="s">
        <v>260</v>
      </c>
      <c r="BP17" s="659"/>
      <c r="BQ17" s="659"/>
      <c r="BR17" s="659"/>
      <c r="BS17" s="660" t="s">
        <v>130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989368</v>
      </c>
      <c r="CS17" s="622"/>
      <c r="CT17" s="622"/>
      <c r="CU17" s="622"/>
      <c r="CV17" s="622"/>
      <c r="CW17" s="622"/>
      <c r="CX17" s="622"/>
      <c r="CY17" s="623"/>
      <c r="CZ17" s="659">
        <v>8.8000000000000007</v>
      </c>
      <c r="DA17" s="659"/>
      <c r="DB17" s="659"/>
      <c r="DC17" s="659"/>
      <c r="DD17" s="627" t="s">
        <v>139</v>
      </c>
      <c r="DE17" s="622"/>
      <c r="DF17" s="622"/>
      <c r="DG17" s="622"/>
      <c r="DH17" s="622"/>
      <c r="DI17" s="622"/>
      <c r="DJ17" s="622"/>
      <c r="DK17" s="622"/>
      <c r="DL17" s="622"/>
      <c r="DM17" s="622"/>
      <c r="DN17" s="622"/>
      <c r="DO17" s="622"/>
      <c r="DP17" s="623"/>
      <c r="DQ17" s="627">
        <v>922290</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4932</v>
      </c>
      <c r="S18" s="622"/>
      <c r="T18" s="622"/>
      <c r="U18" s="622"/>
      <c r="V18" s="622"/>
      <c r="W18" s="622"/>
      <c r="X18" s="622"/>
      <c r="Y18" s="623"/>
      <c r="Z18" s="659">
        <v>0</v>
      </c>
      <c r="AA18" s="659"/>
      <c r="AB18" s="659"/>
      <c r="AC18" s="659"/>
      <c r="AD18" s="660">
        <v>4932</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4596</v>
      </c>
      <c r="S19" s="622"/>
      <c r="T19" s="622"/>
      <c r="U19" s="622"/>
      <c r="V19" s="622"/>
      <c r="W19" s="622"/>
      <c r="X19" s="622"/>
      <c r="Y19" s="623"/>
      <c r="Z19" s="659">
        <v>0</v>
      </c>
      <c r="AA19" s="659"/>
      <c r="AB19" s="659"/>
      <c r="AC19" s="659"/>
      <c r="AD19" s="660">
        <v>4596</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33</v>
      </c>
      <c r="BH19" s="622"/>
      <c r="BI19" s="622"/>
      <c r="BJ19" s="622"/>
      <c r="BK19" s="622"/>
      <c r="BL19" s="622"/>
      <c r="BM19" s="622"/>
      <c r="BN19" s="623"/>
      <c r="BO19" s="659">
        <v>0</v>
      </c>
      <c r="BP19" s="659"/>
      <c r="BQ19" s="659"/>
      <c r="BR19" s="659"/>
      <c r="BS19" s="660" t="s">
        <v>139</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96" t="s">
        <v>277</v>
      </c>
      <c r="C20" s="697"/>
      <c r="D20" s="697"/>
      <c r="E20" s="697"/>
      <c r="F20" s="697"/>
      <c r="G20" s="697"/>
      <c r="H20" s="697"/>
      <c r="I20" s="697"/>
      <c r="J20" s="697"/>
      <c r="K20" s="697"/>
      <c r="L20" s="697"/>
      <c r="M20" s="697"/>
      <c r="N20" s="697"/>
      <c r="O20" s="697"/>
      <c r="P20" s="697"/>
      <c r="Q20" s="698"/>
      <c r="R20" s="621">
        <v>336</v>
      </c>
      <c r="S20" s="622"/>
      <c r="T20" s="622"/>
      <c r="U20" s="622"/>
      <c r="V20" s="622"/>
      <c r="W20" s="622"/>
      <c r="X20" s="622"/>
      <c r="Y20" s="623"/>
      <c r="Z20" s="659">
        <v>0</v>
      </c>
      <c r="AA20" s="659"/>
      <c r="AB20" s="659"/>
      <c r="AC20" s="659"/>
      <c r="AD20" s="660">
        <v>336</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33</v>
      </c>
      <c r="BH20" s="622"/>
      <c r="BI20" s="622"/>
      <c r="BJ20" s="622"/>
      <c r="BK20" s="622"/>
      <c r="BL20" s="622"/>
      <c r="BM20" s="622"/>
      <c r="BN20" s="623"/>
      <c r="BO20" s="659">
        <v>0</v>
      </c>
      <c r="BP20" s="659"/>
      <c r="BQ20" s="659"/>
      <c r="BR20" s="659"/>
      <c r="BS20" s="660" t="s">
        <v>139</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11243575</v>
      </c>
      <c r="CS20" s="622"/>
      <c r="CT20" s="622"/>
      <c r="CU20" s="622"/>
      <c r="CV20" s="622"/>
      <c r="CW20" s="622"/>
      <c r="CX20" s="622"/>
      <c r="CY20" s="623"/>
      <c r="CZ20" s="659">
        <v>100</v>
      </c>
      <c r="DA20" s="659"/>
      <c r="DB20" s="659"/>
      <c r="DC20" s="659"/>
      <c r="DD20" s="627">
        <v>791543</v>
      </c>
      <c r="DE20" s="622"/>
      <c r="DF20" s="622"/>
      <c r="DG20" s="622"/>
      <c r="DH20" s="622"/>
      <c r="DI20" s="622"/>
      <c r="DJ20" s="622"/>
      <c r="DK20" s="622"/>
      <c r="DL20" s="622"/>
      <c r="DM20" s="622"/>
      <c r="DN20" s="622"/>
      <c r="DO20" s="622"/>
      <c r="DP20" s="623"/>
      <c r="DQ20" s="627">
        <v>6820668</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4076462</v>
      </c>
      <c r="S21" s="622"/>
      <c r="T21" s="622"/>
      <c r="U21" s="622"/>
      <c r="V21" s="622"/>
      <c r="W21" s="622"/>
      <c r="X21" s="622"/>
      <c r="Y21" s="623"/>
      <c r="Z21" s="659">
        <v>34.9</v>
      </c>
      <c r="AA21" s="659"/>
      <c r="AB21" s="659"/>
      <c r="AC21" s="659"/>
      <c r="AD21" s="660">
        <v>3697223</v>
      </c>
      <c r="AE21" s="660"/>
      <c r="AF21" s="660"/>
      <c r="AG21" s="660"/>
      <c r="AH21" s="660"/>
      <c r="AI21" s="660"/>
      <c r="AJ21" s="660"/>
      <c r="AK21" s="660"/>
      <c r="AL21" s="624">
        <v>66.599999999999994</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33</v>
      </c>
      <c r="BH21" s="622"/>
      <c r="BI21" s="622"/>
      <c r="BJ21" s="622"/>
      <c r="BK21" s="622"/>
      <c r="BL21" s="622"/>
      <c r="BM21" s="622"/>
      <c r="BN21" s="623"/>
      <c r="BO21" s="659">
        <v>0</v>
      </c>
      <c r="BP21" s="659"/>
      <c r="BQ21" s="659"/>
      <c r="BR21" s="659"/>
      <c r="BS21" s="660" t="s">
        <v>139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3697223</v>
      </c>
      <c r="S22" s="622"/>
      <c r="T22" s="622"/>
      <c r="U22" s="622"/>
      <c r="V22" s="622"/>
      <c r="W22" s="622"/>
      <c r="X22" s="622"/>
      <c r="Y22" s="623"/>
      <c r="Z22" s="659">
        <v>31.7</v>
      </c>
      <c r="AA22" s="659"/>
      <c r="AB22" s="659"/>
      <c r="AC22" s="659"/>
      <c r="AD22" s="660">
        <v>3697223</v>
      </c>
      <c r="AE22" s="660"/>
      <c r="AF22" s="660"/>
      <c r="AG22" s="660"/>
      <c r="AH22" s="660"/>
      <c r="AI22" s="660"/>
      <c r="AJ22" s="660"/>
      <c r="AK22" s="660"/>
      <c r="AL22" s="624">
        <v>66.599999999999994</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139</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379239</v>
      </c>
      <c r="S23" s="622"/>
      <c r="T23" s="622"/>
      <c r="U23" s="622"/>
      <c r="V23" s="622"/>
      <c r="W23" s="622"/>
      <c r="X23" s="622"/>
      <c r="Y23" s="623"/>
      <c r="Z23" s="659">
        <v>3.3</v>
      </c>
      <c r="AA23" s="659"/>
      <c r="AB23" s="659"/>
      <c r="AC23" s="659"/>
      <c r="AD23" s="660" t="s">
        <v>139</v>
      </c>
      <c r="AE23" s="660"/>
      <c r="AF23" s="660"/>
      <c r="AG23" s="660"/>
      <c r="AH23" s="660"/>
      <c r="AI23" s="660"/>
      <c r="AJ23" s="660"/>
      <c r="AK23" s="660"/>
      <c r="AL23" s="624" t="s">
        <v>260</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260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130</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139</v>
      </c>
      <c r="BP24" s="659"/>
      <c r="BQ24" s="659"/>
      <c r="BR24" s="659"/>
      <c r="BS24" s="660" t="s">
        <v>139</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3391009</v>
      </c>
      <c r="CS24" s="677"/>
      <c r="CT24" s="677"/>
      <c r="CU24" s="677"/>
      <c r="CV24" s="677"/>
      <c r="CW24" s="677"/>
      <c r="CX24" s="677"/>
      <c r="CY24" s="702"/>
      <c r="CZ24" s="703">
        <v>30.2</v>
      </c>
      <c r="DA24" s="685"/>
      <c r="DB24" s="685"/>
      <c r="DC24" s="705"/>
      <c r="DD24" s="701">
        <v>2685412</v>
      </c>
      <c r="DE24" s="677"/>
      <c r="DF24" s="677"/>
      <c r="DG24" s="677"/>
      <c r="DH24" s="677"/>
      <c r="DI24" s="677"/>
      <c r="DJ24" s="677"/>
      <c r="DK24" s="702"/>
      <c r="DL24" s="701">
        <v>2580723</v>
      </c>
      <c r="DM24" s="677"/>
      <c r="DN24" s="677"/>
      <c r="DO24" s="677"/>
      <c r="DP24" s="677"/>
      <c r="DQ24" s="677"/>
      <c r="DR24" s="677"/>
      <c r="DS24" s="677"/>
      <c r="DT24" s="677"/>
      <c r="DU24" s="677"/>
      <c r="DV24" s="702"/>
      <c r="DW24" s="703">
        <v>46</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5916661</v>
      </c>
      <c r="S25" s="622"/>
      <c r="T25" s="622"/>
      <c r="U25" s="622"/>
      <c r="V25" s="622"/>
      <c r="W25" s="622"/>
      <c r="X25" s="622"/>
      <c r="Y25" s="623"/>
      <c r="Z25" s="659">
        <v>50.7</v>
      </c>
      <c r="AA25" s="659"/>
      <c r="AB25" s="659"/>
      <c r="AC25" s="659"/>
      <c r="AD25" s="660">
        <v>5537422</v>
      </c>
      <c r="AE25" s="660"/>
      <c r="AF25" s="660"/>
      <c r="AG25" s="660"/>
      <c r="AH25" s="660"/>
      <c r="AI25" s="660"/>
      <c r="AJ25" s="660"/>
      <c r="AK25" s="660"/>
      <c r="AL25" s="624">
        <v>99.7</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1604652</v>
      </c>
      <c r="CS25" s="634"/>
      <c r="CT25" s="634"/>
      <c r="CU25" s="634"/>
      <c r="CV25" s="634"/>
      <c r="CW25" s="634"/>
      <c r="CX25" s="634"/>
      <c r="CY25" s="635"/>
      <c r="CZ25" s="624">
        <v>14.3</v>
      </c>
      <c r="DA25" s="636"/>
      <c r="DB25" s="636"/>
      <c r="DC25" s="637"/>
      <c r="DD25" s="627">
        <v>1533345</v>
      </c>
      <c r="DE25" s="634"/>
      <c r="DF25" s="634"/>
      <c r="DG25" s="634"/>
      <c r="DH25" s="634"/>
      <c r="DI25" s="634"/>
      <c r="DJ25" s="634"/>
      <c r="DK25" s="635"/>
      <c r="DL25" s="627">
        <v>1464372</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1283</v>
      </c>
      <c r="S26" s="622"/>
      <c r="T26" s="622"/>
      <c r="U26" s="622"/>
      <c r="V26" s="622"/>
      <c r="W26" s="622"/>
      <c r="X26" s="622"/>
      <c r="Y26" s="623"/>
      <c r="Z26" s="659">
        <v>0</v>
      </c>
      <c r="AA26" s="659"/>
      <c r="AB26" s="659"/>
      <c r="AC26" s="659"/>
      <c r="AD26" s="660">
        <v>1283</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139</v>
      </c>
      <c r="BP26" s="659"/>
      <c r="BQ26" s="659"/>
      <c r="BR26" s="659"/>
      <c r="BS26" s="660" t="s">
        <v>130</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932167</v>
      </c>
      <c r="CS26" s="622"/>
      <c r="CT26" s="622"/>
      <c r="CU26" s="622"/>
      <c r="CV26" s="622"/>
      <c r="CW26" s="622"/>
      <c r="CX26" s="622"/>
      <c r="CY26" s="623"/>
      <c r="CZ26" s="624">
        <v>8.3000000000000007</v>
      </c>
      <c r="DA26" s="636"/>
      <c r="DB26" s="636"/>
      <c r="DC26" s="637"/>
      <c r="DD26" s="627">
        <v>885809</v>
      </c>
      <c r="DE26" s="622"/>
      <c r="DF26" s="622"/>
      <c r="DG26" s="622"/>
      <c r="DH26" s="622"/>
      <c r="DI26" s="622"/>
      <c r="DJ26" s="622"/>
      <c r="DK26" s="623"/>
      <c r="DL26" s="627" t="s">
        <v>260</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24965</v>
      </c>
      <c r="S27" s="622"/>
      <c r="T27" s="622"/>
      <c r="U27" s="622"/>
      <c r="V27" s="622"/>
      <c r="W27" s="622"/>
      <c r="X27" s="622"/>
      <c r="Y27" s="623"/>
      <c r="Z27" s="659">
        <v>0.2</v>
      </c>
      <c r="AA27" s="659"/>
      <c r="AB27" s="659"/>
      <c r="AC27" s="659"/>
      <c r="AD27" s="660" t="s">
        <v>139</v>
      </c>
      <c r="AE27" s="660"/>
      <c r="AF27" s="660"/>
      <c r="AG27" s="660"/>
      <c r="AH27" s="660"/>
      <c r="AI27" s="660"/>
      <c r="AJ27" s="660"/>
      <c r="AK27" s="660"/>
      <c r="AL27" s="624" t="s">
        <v>139</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1335614</v>
      </c>
      <c r="BH27" s="622"/>
      <c r="BI27" s="622"/>
      <c r="BJ27" s="622"/>
      <c r="BK27" s="622"/>
      <c r="BL27" s="622"/>
      <c r="BM27" s="622"/>
      <c r="BN27" s="623"/>
      <c r="BO27" s="659">
        <v>100</v>
      </c>
      <c r="BP27" s="659"/>
      <c r="BQ27" s="659"/>
      <c r="BR27" s="659"/>
      <c r="BS27" s="660">
        <v>5672</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796989</v>
      </c>
      <c r="CS27" s="634"/>
      <c r="CT27" s="634"/>
      <c r="CU27" s="634"/>
      <c r="CV27" s="634"/>
      <c r="CW27" s="634"/>
      <c r="CX27" s="634"/>
      <c r="CY27" s="635"/>
      <c r="CZ27" s="624">
        <v>7.1</v>
      </c>
      <c r="DA27" s="636"/>
      <c r="DB27" s="636"/>
      <c r="DC27" s="637"/>
      <c r="DD27" s="627">
        <v>229777</v>
      </c>
      <c r="DE27" s="634"/>
      <c r="DF27" s="634"/>
      <c r="DG27" s="634"/>
      <c r="DH27" s="634"/>
      <c r="DI27" s="634"/>
      <c r="DJ27" s="634"/>
      <c r="DK27" s="635"/>
      <c r="DL27" s="627">
        <v>194061</v>
      </c>
      <c r="DM27" s="634"/>
      <c r="DN27" s="634"/>
      <c r="DO27" s="634"/>
      <c r="DP27" s="634"/>
      <c r="DQ27" s="634"/>
      <c r="DR27" s="634"/>
      <c r="DS27" s="634"/>
      <c r="DT27" s="634"/>
      <c r="DU27" s="634"/>
      <c r="DV27" s="635"/>
      <c r="DW27" s="624">
        <v>3.5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89788</v>
      </c>
      <c r="S28" s="622"/>
      <c r="T28" s="622"/>
      <c r="U28" s="622"/>
      <c r="V28" s="622"/>
      <c r="W28" s="622"/>
      <c r="X28" s="622"/>
      <c r="Y28" s="623"/>
      <c r="Z28" s="659">
        <v>0.8</v>
      </c>
      <c r="AA28" s="659"/>
      <c r="AB28" s="659"/>
      <c r="AC28" s="659"/>
      <c r="AD28" s="660" t="s">
        <v>130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989368</v>
      </c>
      <c r="CS28" s="622"/>
      <c r="CT28" s="622"/>
      <c r="CU28" s="622"/>
      <c r="CV28" s="622"/>
      <c r="CW28" s="622"/>
      <c r="CX28" s="622"/>
      <c r="CY28" s="623"/>
      <c r="CZ28" s="624">
        <v>8.8000000000000007</v>
      </c>
      <c r="DA28" s="636"/>
      <c r="DB28" s="636"/>
      <c r="DC28" s="637"/>
      <c r="DD28" s="627">
        <v>922290</v>
      </c>
      <c r="DE28" s="622"/>
      <c r="DF28" s="622"/>
      <c r="DG28" s="622"/>
      <c r="DH28" s="622"/>
      <c r="DI28" s="622"/>
      <c r="DJ28" s="622"/>
      <c r="DK28" s="623"/>
      <c r="DL28" s="627">
        <v>922290</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8387</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989363</v>
      </c>
      <c r="CS29" s="634"/>
      <c r="CT29" s="634"/>
      <c r="CU29" s="634"/>
      <c r="CV29" s="634"/>
      <c r="CW29" s="634"/>
      <c r="CX29" s="634"/>
      <c r="CY29" s="635"/>
      <c r="CZ29" s="624">
        <v>8.8000000000000007</v>
      </c>
      <c r="DA29" s="636"/>
      <c r="DB29" s="636"/>
      <c r="DC29" s="637"/>
      <c r="DD29" s="627">
        <v>922285</v>
      </c>
      <c r="DE29" s="634"/>
      <c r="DF29" s="634"/>
      <c r="DG29" s="634"/>
      <c r="DH29" s="634"/>
      <c r="DI29" s="634"/>
      <c r="DJ29" s="634"/>
      <c r="DK29" s="635"/>
      <c r="DL29" s="627">
        <v>922285</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1554283</v>
      </c>
      <c r="S30" s="622"/>
      <c r="T30" s="622"/>
      <c r="U30" s="622"/>
      <c r="V30" s="622"/>
      <c r="W30" s="622"/>
      <c r="X30" s="622"/>
      <c r="Y30" s="623"/>
      <c r="Z30" s="659">
        <v>13.3</v>
      </c>
      <c r="AA30" s="659"/>
      <c r="AB30" s="659"/>
      <c r="AC30" s="659"/>
      <c r="AD30" s="660" t="s">
        <v>260</v>
      </c>
      <c r="AE30" s="660"/>
      <c r="AF30" s="660"/>
      <c r="AG30" s="660"/>
      <c r="AH30" s="660"/>
      <c r="AI30" s="660"/>
      <c r="AJ30" s="660"/>
      <c r="AK30" s="660"/>
      <c r="AL30" s="624" t="s">
        <v>130</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946029</v>
      </c>
      <c r="CS30" s="622"/>
      <c r="CT30" s="622"/>
      <c r="CU30" s="622"/>
      <c r="CV30" s="622"/>
      <c r="CW30" s="622"/>
      <c r="CX30" s="622"/>
      <c r="CY30" s="623"/>
      <c r="CZ30" s="624">
        <v>8.4</v>
      </c>
      <c r="DA30" s="636"/>
      <c r="DB30" s="636"/>
      <c r="DC30" s="637"/>
      <c r="DD30" s="627">
        <v>880315</v>
      </c>
      <c r="DE30" s="622"/>
      <c r="DF30" s="622"/>
      <c r="DG30" s="622"/>
      <c r="DH30" s="622"/>
      <c r="DI30" s="622"/>
      <c r="DJ30" s="622"/>
      <c r="DK30" s="623"/>
      <c r="DL30" s="627">
        <v>880315</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2">
      <c r="B31" s="696" t="s">
        <v>313</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260</v>
      </c>
      <c r="AM31" s="625"/>
      <c r="AN31" s="625"/>
      <c r="AO31" s="661"/>
      <c r="AP31" s="687" t="s">
        <v>314</v>
      </c>
      <c r="AQ31" s="688"/>
      <c r="AR31" s="688"/>
      <c r="AS31" s="688"/>
      <c r="AT31" s="689" t="s">
        <v>315</v>
      </c>
      <c r="AU31" s="218"/>
      <c r="AV31" s="218"/>
      <c r="AW31" s="218"/>
      <c r="AX31" s="679" t="s">
        <v>190</v>
      </c>
      <c r="AY31" s="680"/>
      <c r="AZ31" s="680"/>
      <c r="BA31" s="680"/>
      <c r="BB31" s="680"/>
      <c r="BC31" s="680"/>
      <c r="BD31" s="680"/>
      <c r="BE31" s="680"/>
      <c r="BF31" s="681"/>
      <c r="BG31" s="683">
        <v>98.2</v>
      </c>
      <c r="BH31" s="684"/>
      <c r="BI31" s="684"/>
      <c r="BJ31" s="684"/>
      <c r="BK31" s="684"/>
      <c r="BL31" s="684"/>
      <c r="BM31" s="685">
        <v>93.9</v>
      </c>
      <c r="BN31" s="684"/>
      <c r="BO31" s="684"/>
      <c r="BP31" s="684"/>
      <c r="BQ31" s="686"/>
      <c r="BR31" s="683">
        <v>98.2</v>
      </c>
      <c r="BS31" s="684"/>
      <c r="BT31" s="684"/>
      <c r="BU31" s="684"/>
      <c r="BV31" s="684"/>
      <c r="BW31" s="684"/>
      <c r="BX31" s="685">
        <v>93.8</v>
      </c>
      <c r="BY31" s="684"/>
      <c r="BZ31" s="684"/>
      <c r="CA31" s="684"/>
      <c r="CB31" s="686"/>
      <c r="CD31" s="642"/>
      <c r="CE31" s="643"/>
      <c r="CF31" s="618" t="s">
        <v>316</v>
      </c>
      <c r="CG31" s="619"/>
      <c r="CH31" s="619"/>
      <c r="CI31" s="619"/>
      <c r="CJ31" s="619"/>
      <c r="CK31" s="619"/>
      <c r="CL31" s="619"/>
      <c r="CM31" s="619"/>
      <c r="CN31" s="619"/>
      <c r="CO31" s="619"/>
      <c r="CP31" s="619"/>
      <c r="CQ31" s="620"/>
      <c r="CR31" s="621">
        <v>43334</v>
      </c>
      <c r="CS31" s="634"/>
      <c r="CT31" s="634"/>
      <c r="CU31" s="634"/>
      <c r="CV31" s="634"/>
      <c r="CW31" s="634"/>
      <c r="CX31" s="634"/>
      <c r="CY31" s="635"/>
      <c r="CZ31" s="624">
        <v>0.4</v>
      </c>
      <c r="DA31" s="636"/>
      <c r="DB31" s="636"/>
      <c r="DC31" s="637"/>
      <c r="DD31" s="627">
        <v>41970</v>
      </c>
      <c r="DE31" s="634"/>
      <c r="DF31" s="634"/>
      <c r="DG31" s="634"/>
      <c r="DH31" s="634"/>
      <c r="DI31" s="634"/>
      <c r="DJ31" s="634"/>
      <c r="DK31" s="635"/>
      <c r="DL31" s="627">
        <v>41970</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849635</v>
      </c>
      <c r="S32" s="622"/>
      <c r="T32" s="622"/>
      <c r="U32" s="622"/>
      <c r="V32" s="622"/>
      <c r="W32" s="622"/>
      <c r="X32" s="622"/>
      <c r="Y32" s="623"/>
      <c r="Z32" s="659">
        <v>7.3</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0"/>
      <c r="AU32" s="214" t="s">
        <v>318</v>
      </c>
      <c r="AX32" s="618" t="s">
        <v>319</v>
      </c>
      <c r="AY32" s="619"/>
      <c r="AZ32" s="619"/>
      <c r="BA32" s="619"/>
      <c r="BB32" s="619"/>
      <c r="BC32" s="619"/>
      <c r="BD32" s="619"/>
      <c r="BE32" s="619"/>
      <c r="BF32" s="620"/>
      <c r="BG32" s="692">
        <v>99.2</v>
      </c>
      <c r="BH32" s="634"/>
      <c r="BI32" s="634"/>
      <c r="BJ32" s="634"/>
      <c r="BK32" s="634"/>
      <c r="BL32" s="634"/>
      <c r="BM32" s="625">
        <v>97.9</v>
      </c>
      <c r="BN32" s="634"/>
      <c r="BO32" s="634"/>
      <c r="BP32" s="634"/>
      <c r="BQ32" s="657"/>
      <c r="BR32" s="692">
        <v>99.4</v>
      </c>
      <c r="BS32" s="634"/>
      <c r="BT32" s="634"/>
      <c r="BU32" s="634"/>
      <c r="BV32" s="634"/>
      <c r="BW32" s="634"/>
      <c r="BX32" s="625">
        <v>97.9</v>
      </c>
      <c r="BY32" s="634"/>
      <c r="BZ32" s="634"/>
      <c r="CA32" s="634"/>
      <c r="CB32" s="657"/>
      <c r="CD32" s="644"/>
      <c r="CE32" s="645"/>
      <c r="CF32" s="618" t="s">
        <v>320</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18384</v>
      </c>
      <c r="S33" s="622"/>
      <c r="T33" s="622"/>
      <c r="U33" s="622"/>
      <c r="V33" s="622"/>
      <c r="W33" s="622"/>
      <c r="X33" s="622"/>
      <c r="Y33" s="623"/>
      <c r="Z33" s="659">
        <v>0.2</v>
      </c>
      <c r="AA33" s="659"/>
      <c r="AB33" s="659"/>
      <c r="AC33" s="659"/>
      <c r="AD33" s="660">
        <v>14011</v>
      </c>
      <c r="AE33" s="660"/>
      <c r="AF33" s="660"/>
      <c r="AG33" s="660"/>
      <c r="AH33" s="660"/>
      <c r="AI33" s="660"/>
      <c r="AJ33" s="660"/>
      <c r="AK33" s="660"/>
      <c r="AL33" s="624">
        <v>0.3</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97.5</v>
      </c>
      <c r="BH33" s="606"/>
      <c r="BI33" s="606"/>
      <c r="BJ33" s="606"/>
      <c r="BK33" s="606"/>
      <c r="BL33" s="606"/>
      <c r="BM33" s="652">
        <v>91.1</v>
      </c>
      <c r="BN33" s="606"/>
      <c r="BO33" s="606"/>
      <c r="BP33" s="606"/>
      <c r="BQ33" s="669"/>
      <c r="BR33" s="682">
        <v>97.2</v>
      </c>
      <c r="BS33" s="606"/>
      <c r="BT33" s="606"/>
      <c r="BU33" s="606"/>
      <c r="BV33" s="606"/>
      <c r="BW33" s="606"/>
      <c r="BX33" s="652">
        <v>90.6</v>
      </c>
      <c r="BY33" s="606"/>
      <c r="BZ33" s="606"/>
      <c r="CA33" s="606"/>
      <c r="CB33" s="669"/>
      <c r="CD33" s="618" t="s">
        <v>323</v>
      </c>
      <c r="CE33" s="619"/>
      <c r="CF33" s="619"/>
      <c r="CG33" s="619"/>
      <c r="CH33" s="619"/>
      <c r="CI33" s="619"/>
      <c r="CJ33" s="619"/>
      <c r="CK33" s="619"/>
      <c r="CL33" s="619"/>
      <c r="CM33" s="619"/>
      <c r="CN33" s="619"/>
      <c r="CO33" s="619"/>
      <c r="CP33" s="619"/>
      <c r="CQ33" s="620"/>
      <c r="CR33" s="621">
        <v>6993569</v>
      </c>
      <c r="CS33" s="634"/>
      <c r="CT33" s="634"/>
      <c r="CU33" s="634"/>
      <c r="CV33" s="634"/>
      <c r="CW33" s="634"/>
      <c r="CX33" s="634"/>
      <c r="CY33" s="635"/>
      <c r="CZ33" s="624">
        <v>62.2</v>
      </c>
      <c r="DA33" s="636"/>
      <c r="DB33" s="636"/>
      <c r="DC33" s="637"/>
      <c r="DD33" s="627">
        <v>3761839</v>
      </c>
      <c r="DE33" s="634"/>
      <c r="DF33" s="634"/>
      <c r="DG33" s="634"/>
      <c r="DH33" s="634"/>
      <c r="DI33" s="634"/>
      <c r="DJ33" s="634"/>
      <c r="DK33" s="635"/>
      <c r="DL33" s="627">
        <v>2429268</v>
      </c>
      <c r="DM33" s="634"/>
      <c r="DN33" s="634"/>
      <c r="DO33" s="634"/>
      <c r="DP33" s="634"/>
      <c r="DQ33" s="634"/>
      <c r="DR33" s="634"/>
      <c r="DS33" s="634"/>
      <c r="DT33" s="634"/>
      <c r="DU33" s="634"/>
      <c r="DV33" s="635"/>
      <c r="DW33" s="624">
        <v>43.3</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1077077</v>
      </c>
      <c r="S34" s="622"/>
      <c r="T34" s="622"/>
      <c r="U34" s="622"/>
      <c r="V34" s="622"/>
      <c r="W34" s="622"/>
      <c r="X34" s="622"/>
      <c r="Y34" s="623"/>
      <c r="Z34" s="659">
        <v>9.1999999999999993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1764149</v>
      </c>
      <c r="CS34" s="622"/>
      <c r="CT34" s="622"/>
      <c r="CU34" s="622"/>
      <c r="CV34" s="622"/>
      <c r="CW34" s="622"/>
      <c r="CX34" s="622"/>
      <c r="CY34" s="623"/>
      <c r="CZ34" s="624">
        <v>15.7</v>
      </c>
      <c r="DA34" s="636"/>
      <c r="DB34" s="636"/>
      <c r="DC34" s="637"/>
      <c r="DD34" s="627">
        <v>1080736</v>
      </c>
      <c r="DE34" s="622"/>
      <c r="DF34" s="622"/>
      <c r="DG34" s="622"/>
      <c r="DH34" s="622"/>
      <c r="DI34" s="622"/>
      <c r="DJ34" s="622"/>
      <c r="DK34" s="623"/>
      <c r="DL34" s="627">
        <v>789711</v>
      </c>
      <c r="DM34" s="622"/>
      <c r="DN34" s="622"/>
      <c r="DO34" s="622"/>
      <c r="DP34" s="622"/>
      <c r="DQ34" s="622"/>
      <c r="DR34" s="622"/>
      <c r="DS34" s="622"/>
      <c r="DT34" s="622"/>
      <c r="DU34" s="622"/>
      <c r="DV34" s="623"/>
      <c r="DW34" s="624">
        <v>14.1</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645315</v>
      </c>
      <c r="S35" s="622"/>
      <c r="T35" s="622"/>
      <c r="U35" s="622"/>
      <c r="V35" s="622"/>
      <c r="W35" s="622"/>
      <c r="X35" s="622"/>
      <c r="Y35" s="623"/>
      <c r="Z35" s="659">
        <v>5.5</v>
      </c>
      <c r="AA35" s="659"/>
      <c r="AB35" s="659"/>
      <c r="AC35" s="659"/>
      <c r="AD35" s="660" t="s">
        <v>139</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115471</v>
      </c>
      <c r="CS35" s="634"/>
      <c r="CT35" s="634"/>
      <c r="CU35" s="634"/>
      <c r="CV35" s="634"/>
      <c r="CW35" s="634"/>
      <c r="CX35" s="634"/>
      <c r="CY35" s="635"/>
      <c r="CZ35" s="624">
        <v>1</v>
      </c>
      <c r="DA35" s="636"/>
      <c r="DB35" s="636"/>
      <c r="DC35" s="637"/>
      <c r="DD35" s="627">
        <v>99479</v>
      </c>
      <c r="DE35" s="634"/>
      <c r="DF35" s="634"/>
      <c r="DG35" s="634"/>
      <c r="DH35" s="634"/>
      <c r="DI35" s="634"/>
      <c r="DJ35" s="634"/>
      <c r="DK35" s="635"/>
      <c r="DL35" s="627">
        <v>85519</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860713</v>
      </c>
      <c r="S36" s="622"/>
      <c r="T36" s="622"/>
      <c r="U36" s="622"/>
      <c r="V36" s="622"/>
      <c r="W36" s="622"/>
      <c r="X36" s="622"/>
      <c r="Y36" s="623"/>
      <c r="Z36" s="659">
        <v>7.4</v>
      </c>
      <c r="AA36" s="659"/>
      <c r="AB36" s="659"/>
      <c r="AC36" s="659"/>
      <c r="AD36" s="660" t="s">
        <v>260</v>
      </c>
      <c r="AE36" s="660"/>
      <c r="AF36" s="660"/>
      <c r="AG36" s="660"/>
      <c r="AH36" s="660"/>
      <c r="AI36" s="660"/>
      <c r="AJ36" s="660"/>
      <c r="AK36" s="660"/>
      <c r="AL36" s="624" t="s">
        <v>139</v>
      </c>
      <c r="AM36" s="625"/>
      <c r="AN36" s="625"/>
      <c r="AO36" s="661"/>
      <c r="AP36" s="222"/>
      <c r="AQ36" s="670" t="s">
        <v>331</v>
      </c>
      <c r="AR36" s="671"/>
      <c r="AS36" s="671"/>
      <c r="AT36" s="671"/>
      <c r="AU36" s="671"/>
      <c r="AV36" s="671"/>
      <c r="AW36" s="671"/>
      <c r="AX36" s="671"/>
      <c r="AY36" s="672"/>
      <c r="AZ36" s="676">
        <v>1145079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167</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3089487</v>
      </c>
      <c r="CS36" s="622"/>
      <c r="CT36" s="622"/>
      <c r="CU36" s="622"/>
      <c r="CV36" s="622"/>
      <c r="CW36" s="622"/>
      <c r="CX36" s="622"/>
      <c r="CY36" s="623"/>
      <c r="CZ36" s="624">
        <v>27.5</v>
      </c>
      <c r="DA36" s="636"/>
      <c r="DB36" s="636"/>
      <c r="DC36" s="637"/>
      <c r="DD36" s="627">
        <v>1217631</v>
      </c>
      <c r="DE36" s="622"/>
      <c r="DF36" s="622"/>
      <c r="DG36" s="622"/>
      <c r="DH36" s="622"/>
      <c r="DI36" s="622"/>
      <c r="DJ36" s="622"/>
      <c r="DK36" s="623"/>
      <c r="DL36" s="627">
        <v>877083</v>
      </c>
      <c r="DM36" s="622"/>
      <c r="DN36" s="622"/>
      <c r="DO36" s="622"/>
      <c r="DP36" s="622"/>
      <c r="DQ36" s="622"/>
      <c r="DR36" s="622"/>
      <c r="DS36" s="622"/>
      <c r="DT36" s="622"/>
      <c r="DU36" s="622"/>
      <c r="DV36" s="623"/>
      <c r="DW36" s="624">
        <v>15.6</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156852</v>
      </c>
      <c r="S37" s="622"/>
      <c r="T37" s="622"/>
      <c r="U37" s="622"/>
      <c r="V37" s="622"/>
      <c r="W37" s="622"/>
      <c r="X37" s="622"/>
      <c r="Y37" s="623"/>
      <c r="Z37" s="659">
        <v>1.3</v>
      </c>
      <c r="AA37" s="659"/>
      <c r="AB37" s="659"/>
      <c r="AC37" s="659"/>
      <c r="AD37" s="660">
        <v>10</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308659</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-20557</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161929</v>
      </c>
      <c r="CS37" s="634"/>
      <c r="CT37" s="634"/>
      <c r="CU37" s="634"/>
      <c r="CV37" s="634"/>
      <c r="CW37" s="634"/>
      <c r="CX37" s="634"/>
      <c r="CY37" s="635"/>
      <c r="CZ37" s="624">
        <v>1.4</v>
      </c>
      <c r="DA37" s="636"/>
      <c r="DB37" s="636"/>
      <c r="DC37" s="637"/>
      <c r="DD37" s="627">
        <v>161929</v>
      </c>
      <c r="DE37" s="634"/>
      <c r="DF37" s="634"/>
      <c r="DG37" s="634"/>
      <c r="DH37" s="634"/>
      <c r="DI37" s="634"/>
      <c r="DJ37" s="634"/>
      <c r="DK37" s="635"/>
      <c r="DL37" s="627">
        <v>161929</v>
      </c>
      <c r="DM37" s="634"/>
      <c r="DN37" s="634"/>
      <c r="DO37" s="634"/>
      <c r="DP37" s="634"/>
      <c r="DQ37" s="634"/>
      <c r="DR37" s="634"/>
      <c r="DS37" s="634"/>
      <c r="DT37" s="634"/>
      <c r="DU37" s="634"/>
      <c r="DV37" s="635"/>
      <c r="DW37" s="624">
        <v>2.9</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461125</v>
      </c>
      <c r="S38" s="622"/>
      <c r="T38" s="622"/>
      <c r="U38" s="622"/>
      <c r="V38" s="622"/>
      <c r="W38" s="622"/>
      <c r="X38" s="622"/>
      <c r="Y38" s="623"/>
      <c r="Z38" s="659">
        <v>4</v>
      </c>
      <c r="AA38" s="659"/>
      <c r="AB38" s="659"/>
      <c r="AC38" s="659"/>
      <c r="AD38" s="660" t="s">
        <v>139</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121284</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1691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715136</v>
      </c>
      <c r="CS38" s="622"/>
      <c r="CT38" s="622"/>
      <c r="CU38" s="622"/>
      <c r="CV38" s="622"/>
      <c r="CW38" s="622"/>
      <c r="CX38" s="622"/>
      <c r="CY38" s="623"/>
      <c r="CZ38" s="624">
        <v>6.4</v>
      </c>
      <c r="DA38" s="636"/>
      <c r="DB38" s="636"/>
      <c r="DC38" s="637"/>
      <c r="DD38" s="627">
        <v>556085</v>
      </c>
      <c r="DE38" s="622"/>
      <c r="DF38" s="622"/>
      <c r="DG38" s="622"/>
      <c r="DH38" s="622"/>
      <c r="DI38" s="622"/>
      <c r="DJ38" s="622"/>
      <c r="DK38" s="623"/>
      <c r="DL38" s="627">
        <v>555062</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t="s">
        <v>139</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2524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1144623</v>
      </c>
      <c r="CS39" s="634"/>
      <c r="CT39" s="634"/>
      <c r="CU39" s="634"/>
      <c r="CV39" s="634"/>
      <c r="CW39" s="634"/>
      <c r="CX39" s="634"/>
      <c r="CY39" s="635"/>
      <c r="CZ39" s="624">
        <v>10.199999999999999</v>
      </c>
      <c r="DA39" s="636"/>
      <c r="DB39" s="636"/>
      <c r="DC39" s="637"/>
      <c r="DD39" s="627">
        <v>685915</v>
      </c>
      <c r="DE39" s="634"/>
      <c r="DF39" s="634"/>
      <c r="DG39" s="634"/>
      <c r="DH39" s="634"/>
      <c r="DI39" s="634"/>
      <c r="DJ39" s="634"/>
      <c r="DK39" s="635"/>
      <c r="DL39" s="627" t="s">
        <v>139</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56225</v>
      </c>
      <c r="S40" s="622"/>
      <c r="T40" s="622"/>
      <c r="U40" s="622"/>
      <c r="V40" s="622"/>
      <c r="W40" s="622"/>
      <c r="X40" s="622"/>
      <c r="Y40" s="623"/>
      <c r="Z40" s="659">
        <v>0.5</v>
      </c>
      <c r="AA40" s="659"/>
      <c r="AB40" s="659"/>
      <c r="AC40" s="659"/>
      <c r="AD40" s="660" t="s">
        <v>260</v>
      </c>
      <c r="AE40" s="660"/>
      <c r="AF40" s="660"/>
      <c r="AG40" s="660"/>
      <c r="AH40" s="660"/>
      <c r="AI40" s="660"/>
      <c r="AJ40" s="660"/>
      <c r="AK40" s="660"/>
      <c r="AL40" s="624" t="s">
        <v>139</v>
      </c>
      <c r="AM40" s="625"/>
      <c r="AN40" s="625"/>
      <c r="AO40" s="661"/>
      <c r="AQ40" s="654" t="s">
        <v>347</v>
      </c>
      <c r="AR40" s="655"/>
      <c r="AS40" s="655"/>
      <c r="AT40" s="655"/>
      <c r="AU40" s="655"/>
      <c r="AV40" s="655"/>
      <c r="AW40" s="655"/>
      <c r="AX40" s="655"/>
      <c r="AY40" s="656"/>
      <c r="AZ40" s="621" t="s">
        <v>130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164703</v>
      </c>
      <c r="CS40" s="622"/>
      <c r="CT40" s="622"/>
      <c r="CU40" s="622"/>
      <c r="CV40" s="622"/>
      <c r="CW40" s="622"/>
      <c r="CX40" s="622"/>
      <c r="CY40" s="623"/>
      <c r="CZ40" s="624">
        <v>1.5</v>
      </c>
      <c r="DA40" s="636"/>
      <c r="DB40" s="636"/>
      <c r="DC40" s="637"/>
      <c r="DD40" s="627">
        <v>121993</v>
      </c>
      <c r="DE40" s="622"/>
      <c r="DF40" s="622"/>
      <c r="DG40" s="622"/>
      <c r="DH40" s="622"/>
      <c r="DI40" s="622"/>
      <c r="DJ40" s="622"/>
      <c r="DK40" s="623"/>
      <c r="DL40" s="627">
        <v>121893</v>
      </c>
      <c r="DM40" s="622"/>
      <c r="DN40" s="622"/>
      <c r="DO40" s="622"/>
      <c r="DP40" s="622"/>
      <c r="DQ40" s="622"/>
      <c r="DR40" s="622"/>
      <c r="DS40" s="622"/>
      <c r="DT40" s="622"/>
      <c r="DU40" s="622"/>
      <c r="DV40" s="623"/>
      <c r="DW40" s="624">
        <v>2.2000000000000002</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11664468</v>
      </c>
      <c r="S41" s="646"/>
      <c r="T41" s="646"/>
      <c r="U41" s="646"/>
      <c r="V41" s="646"/>
      <c r="W41" s="646"/>
      <c r="X41" s="646"/>
      <c r="Y41" s="649"/>
      <c r="Z41" s="650">
        <v>100</v>
      </c>
      <c r="AA41" s="650"/>
      <c r="AB41" s="650"/>
      <c r="AC41" s="650"/>
      <c r="AD41" s="651">
        <v>5552726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107977</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607159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427</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858997</v>
      </c>
      <c r="CS42" s="634"/>
      <c r="CT42" s="634"/>
      <c r="CU42" s="634"/>
      <c r="CV42" s="634"/>
      <c r="CW42" s="634"/>
      <c r="CX42" s="634"/>
      <c r="CY42" s="635"/>
      <c r="CZ42" s="624">
        <v>7.6</v>
      </c>
      <c r="DA42" s="636"/>
      <c r="DB42" s="636"/>
      <c r="DC42" s="637"/>
      <c r="DD42" s="627">
        <v>373417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t="s">
        <v>130</v>
      </c>
      <c r="CS43" s="634"/>
      <c r="CT43" s="634"/>
      <c r="CU43" s="634"/>
      <c r="CV43" s="634"/>
      <c r="CW43" s="634"/>
      <c r="CX43" s="634"/>
      <c r="CY43" s="635"/>
      <c r="CZ43" s="624" t="s">
        <v>139</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791543</v>
      </c>
      <c r="CS44" s="622"/>
      <c r="CT44" s="622"/>
      <c r="CU44" s="622"/>
      <c r="CV44" s="622"/>
      <c r="CW44" s="622"/>
      <c r="CX44" s="622"/>
      <c r="CY44" s="623"/>
      <c r="CZ44" s="624">
        <v>7</v>
      </c>
      <c r="DA44" s="625"/>
      <c r="DB44" s="625"/>
      <c r="DC44" s="626"/>
      <c r="DD44" s="627">
        <v>348021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146341</v>
      </c>
      <c r="CS45" s="634"/>
      <c r="CT45" s="634"/>
      <c r="CU45" s="634"/>
      <c r="CV45" s="634"/>
      <c r="CW45" s="634"/>
      <c r="CX45" s="634"/>
      <c r="CY45" s="635"/>
      <c r="CZ45" s="624">
        <v>1.3</v>
      </c>
      <c r="DA45" s="636"/>
      <c r="DB45" s="636"/>
      <c r="DC45" s="637"/>
      <c r="DD45" s="627">
        <v>24146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620426</v>
      </c>
      <c r="CS46" s="622"/>
      <c r="CT46" s="622"/>
      <c r="CU46" s="622"/>
      <c r="CV46" s="622"/>
      <c r="CW46" s="622"/>
      <c r="CX46" s="622"/>
      <c r="CY46" s="623"/>
      <c r="CZ46" s="624">
        <v>5.5</v>
      </c>
      <c r="DA46" s="625"/>
      <c r="DB46" s="625"/>
      <c r="DC46" s="626"/>
      <c r="DD46" s="627">
        <v>314399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67454</v>
      </c>
      <c r="CS47" s="634"/>
      <c r="CT47" s="634"/>
      <c r="CU47" s="634"/>
      <c r="CV47" s="634"/>
      <c r="CW47" s="634"/>
      <c r="CX47" s="634"/>
      <c r="CY47" s="635"/>
      <c r="CZ47" s="624">
        <v>0.6</v>
      </c>
      <c r="DA47" s="636"/>
      <c r="DB47" s="636"/>
      <c r="DC47" s="637"/>
      <c r="DD47" s="627">
        <v>25396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11243575</v>
      </c>
      <c r="CS49" s="606"/>
      <c r="CT49" s="606"/>
      <c r="CU49" s="606"/>
      <c r="CV49" s="606"/>
      <c r="CW49" s="606"/>
      <c r="CX49" s="606"/>
      <c r="CY49" s="607"/>
      <c r="CZ49" s="608">
        <v>100</v>
      </c>
      <c r="DA49" s="609"/>
      <c r="DB49" s="609"/>
      <c r="DC49" s="610"/>
      <c r="DD49" s="611">
        <v>6820668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4oeArUTSG90NelzSvr68zLtUGv+WygDJGoQ3YzK6oXPR8oU4SYs1WPVZYOi1chaVuRk1jD0sA7Hhr08V/W8Ag==" saltValue="FuKa4VCBC0PnZYXRVMbS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4" zoomScale="30" zoomScaleNormal="30" zoomScaleSheetLayoutView="70" workbookViewId="0">
      <selection activeCell="AZ35" sqref="AZ35:BD35"/>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11654</v>
      </c>
      <c r="R7" s="1103"/>
      <c r="S7" s="1103"/>
      <c r="T7" s="1103"/>
      <c r="U7" s="1103"/>
      <c r="V7" s="1103">
        <v>11233</v>
      </c>
      <c r="W7" s="1103"/>
      <c r="X7" s="1103"/>
      <c r="Y7" s="1103"/>
      <c r="Z7" s="1103"/>
      <c r="AA7" s="1103">
        <v>421</v>
      </c>
      <c r="AB7" s="1103"/>
      <c r="AC7" s="1103"/>
      <c r="AD7" s="1103"/>
      <c r="AE7" s="1104"/>
      <c r="AF7" s="1105">
        <v>374</v>
      </c>
      <c r="AG7" s="1106"/>
      <c r="AH7" s="1106"/>
      <c r="AI7" s="1106"/>
      <c r="AJ7" s="1107"/>
      <c r="AK7" s="1108">
        <v>645</v>
      </c>
      <c r="AL7" s="1109"/>
      <c r="AM7" s="1109"/>
      <c r="AN7" s="1109"/>
      <c r="AO7" s="1109"/>
      <c r="AP7" s="1109">
        <v>8324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4</v>
      </c>
      <c r="CI7" s="1097"/>
      <c r="CJ7" s="1097"/>
      <c r="CK7" s="1097"/>
      <c r="CL7" s="1098"/>
      <c r="CM7" s="1096">
        <v>181</v>
      </c>
      <c r="CN7" s="1097"/>
      <c r="CO7" s="1097"/>
      <c r="CP7" s="1097"/>
      <c r="CQ7" s="1098"/>
      <c r="CR7" s="1096">
        <v>50</v>
      </c>
      <c r="CS7" s="1097"/>
      <c r="CT7" s="1097"/>
      <c r="CU7" s="1097"/>
      <c r="CV7" s="1098"/>
      <c r="CW7" s="1096">
        <v>64</v>
      </c>
      <c r="CX7" s="1097"/>
      <c r="CY7" s="1097"/>
      <c r="CZ7" s="1097"/>
      <c r="DA7" s="1098"/>
      <c r="DB7" s="1096" t="s">
        <v>603</v>
      </c>
      <c r="DC7" s="1097"/>
      <c r="DD7" s="1097"/>
      <c r="DE7" s="1097"/>
      <c r="DF7" s="1098"/>
      <c r="DG7" s="1096" t="s">
        <v>603</v>
      </c>
      <c r="DH7" s="1097"/>
      <c r="DI7" s="1097"/>
      <c r="DJ7" s="1097"/>
      <c r="DK7" s="1098"/>
      <c r="DL7" s="1096" t="s">
        <v>603</v>
      </c>
      <c r="DM7" s="1097"/>
      <c r="DN7" s="1097"/>
      <c r="DO7" s="1097"/>
      <c r="DP7" s="1098"/>
      <c r="DQ7" s="1096" t="s">
        <v>603</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11</v>
      </c>
      <c r="R8" s="1039"/>
      <c r="S8" s="1039"/>
      <c r="T8" s="1039"/>
      <c r="U8" s="1039"/>
      <c r="V8" s="1039">
        <v>11</v>
      </c>
      <c r="W8" s="1039"/>
      <c r="X8" s="1039"/>
      <c r="Y8" s="1039"/>
      <c r="Z8" s="1039"/>
      <c r="AA8" s="1039">
        <v>0</v>
      </c>
      <c r="AB8" s="1039"/>
      <c r="AC8" s="1039"/>
      <c r="AD8" s="1039"/>
      <c r="AE8" s="1040"/>
      <c r="AF8" s="1035">
        <v>0</v>
      </c>
      <c r="AG8" s="1036"/>
      <c r="AH8" s="1036"/>
      <c r="AI8" s="1036"/>
      <c r="AJ8" s="1037"/>
      <c r="AK8" s="1080" t="s">
        <v>594</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2</v>
      </c>
      <c r="CI8" s="990"/>
      <c r="CJ8" s="990"/>
      <c r="CK8" s="990"/>
      <c r="CL8" s="991"/>
      <c r="CM8" s="989">
        <v>25</v>
      </c>
      <c r="CN8" s="990"/>
      <c r="CO8" s="990"/>
      <c r="CP8" s="990"/>
      <c r="CQ8" s="991"/>
      <c r="CR8" s="989">
        <v>3</v>
      </c>
      <c r="CS8" s="990"/>
      <c r="CT8" s="990"/>
      <c r="CU8" s="990"/>
      <c r="CV8" s="991"/>
      <c r="CW8" s="989" t="s">
        <v>603</v>
      </c>
      <c r="CX8" s="990"/>
      <c r="CY8" s="990"/>
      <c r="CZ8" s="990"/>
      <c r="DA8" s="991"/>
      <c r="DB8" s="989" t="s">
        <v>603</v>
      </c>
      <c r="DC8" s="990"/>
      <c r="DD8" s="990"/>
      <c r="DE8" s="990"/>
      <c r="DF8" s="991"/>
      <c r="DG8" s="989" t="s">
        <v>603</v>
      </c>
      <c r="DH8" s="990"/>
      <c r="DI8" s="990"/>
      <c r="DJ8" s="990"/>
      <c r="DK8" s="991"/>
      <c r="DL8" s="989" t="s">
        <v>603</v>
      </c>
      <c r="DM8" s="990"/>
      <c r="DN8" s="990"/>
      <c r="DO8" s="990"/>
      <c r="DP8" s="991"/>
      <c r="DQ8" s="989" t="s">
        <v>603</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18</v>
      </c>
      <c r="R9" s="1039"/>
      <c r="S9" s="1039"/>
      <c r="T9" s="1039"/>
      <c r="U9" s="1039"/>
      <c r="V9" s="1039">
        <v>18</v>
      </c>
      <c r="W9" s="1039"/>
      <c r="X9" s="1039"/>
      <c r="Y9" s="1039"/>
      <c r="Z9" s="1039"/>
      <c r="AA9" s="1039">
        <v>0</v>
      </c>
      <c r="AB9" s="1039"/>
      <c r="AC9" s="1039"/>
      <c r="AD9" s="1039"/>
      <c r="AE9" s="1040"/>
      <c r="AF9" s="1035" t="s">
        <v>130</v>
      </c>
      <c r="AG9" s="1036"/>
      <c r="AH9" s="1036"/>
      <c r="AI9" s="1036"/>
      <c r="AJ9" s="1037"/>
      <c r="AK9" s="1080" t="s">
        <v>594</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0</v>
      </c>
      <c r="R10" s="1039"/>
      <c r="S10" s="1039"/>
      <c r="T10" s="1039"/>
      <c r="U10" s="1039"/>
      <c r="V10" s="1039">
        <v>0</v>
      </c>
      <c r="W10" s="1039"/>
      <c r="X10" s="1039"/>
      <c r="Y10" s="1039"/>
      <c r="Z10" s="1039"/>
      <c r="AA10" s="1039">
        <v>0</v>
      </c>
      <c r="AB10" s="1039"/>
      <c r="AC10" s="1039"/>
      <c r="AD10" s="1039"/>
      <c r="AE10" s="1040"/>
      <c r="AF10" s="1035">
        <v>0</v>
      </c>
      <c r="AG10" s="1036"/>
      <c r="AH10" s="1036"/>
      <c r="AI10" s="1036"/>
      <c r="AJ10" s="1037"/>
      <c r="AK10" s="1080" t="s">
        <v>594</v>
      </c>
      <c r="AL10" s="1081"/>
      <c r="AM10" s="1081"/>
      <c r="AN10" s="1081"/>
      <c r="AO10" s="1081"/>
      <c r="AP10" s="1081" t="s">
        <v>594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11683</v>
      </c>
      <c r="R23" s="1061"/>
      <c r="S23" s="1061"/>
      <c r="T23" s="1061"/>
      <c r="U23" s="1061"/>
      <c r="V23" s="1061">
        <v>11262</v>
      </c>
      <c r="W23" s="1061"/>
      <c r="X23" s="1061"/>
      <c r="Y23" s="1061"/>
      <c r="Z23" s="1061"/>
      <c r="AA23" s="1061">
        <v>421</v>
      </c>
      <c r="AB23" s="1061"/>
      <c r="AC23" s="1061"/>
      <c r="AD23" s="1061"/>
      <c r="AE23" s="1068"/>
      <c r="AF23" s="1069">
        <v>374</v>
      </c>
      <c r="AG23" s="1061"/>
      <c r="AH23" s="1061"/>
      <c r="AI23" s="1061"/>
      <c r="AJ23" s="1070"/>
      <c r="AK23" s="1071"/>
      <c r="AL23" s="1072"/>
      <c r="AM23" s="1072"/>
      <c r="AN23" s="1072"/>
      <c r="AO23" s="1072"/>
      <c r="AP23" s="1061">
        <v>8324</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1410</v>
      </c>
      <c r="R28" s="1051"/>
      <c r="S28" s="1051"/>
      <c r="T28" s="1051"/>
      <c r="U28" s="1051"/>
      <c r="V28" s="1051">
        <v>1410</v>
      </c>
      <c r="W28" s="1051"/>
      <c r="X28" s="1051"/>
      <c r="Y28" s="1051"/>
      <c r="Z28" s="1051"/>
      <c r="AA28" s="1051">
        <v>0</v>
      </c>
      <c r="AB28" s="1051"/>
      <c r="AC28" s="1051"/>
      <c r="AD28" s="1051"/>
      <c r="AE28" s="1052"/>
      <c r="AF28" s="1053">
        <v>0</v>
      </c>
      <c r="AG28" s="1051"/>
      <c r="AH28" s="1051"/>
      <c r="AI28" s="1051"/>
      <c r="AJ28" s="1054"/>
      <c r="AK28" s="1042">
        <v>108</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2216</v>
      </c>
      <c r="R29" s="1039"/>
      <c r="S29" s="1039"/>
      <c r="T29" s="1039"/>
      <c r="U29" s="1039"/>
      <c r="V29" s="1039">
        <v>2126</v>
      </c>
      <c r="W29" s="1039"/>
      <c r="X29" s="1039"/>
      <c r="Y29" s="1039"/>
      <c r="Z29" s="1039"/>
      <c r="AA29" s="1039">
        <v>90</v>
      </c>
      <c r="AB29" s="1039"/>
      <c r="AC29" s="1039"/>
      <c r="AD29" s="1039"/>
      <c r="AE29" s="1040"/>
      <c r="AF29" s="1035">
        <v>90</v>
      </c>
      <c r="AG29" s="1036"/>
      <c r="AH29" s="1036"/>
      <c r="AI29" s="1036"/>
      <c r="AJ29" s="1037"/>
      <c r="AK29" s="980">
        <v>321</v>
      </c>
      <c r="AL29" s="971"/>
      <c r="AM29" s="971"/>
      <c r="AN29" s="971"/>
      <c r="AO29" s="971"/>
      <c r="AP29" s="971" t="s">
        <v>611</v>
      </c>
      <c r="AQ29" s="971"/>
      <c r="AR29" s="971"/>
      <c r="AS29" s="971"/>
      <c r="AT29" s="971"/>
      <c r="AU29" s="971" t="s">
        <v>611</v>
      </c>
      <c r="AV29" s="971"/>
      <c r="AW29" s="971"/>
      <c r="AX29" s="971"/>
      <c r="AY29" s="971"/>
      <c r="AZ29" s="1041" t="s">
        <v>611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12</v>
      </c>
      <c r="R30" s="1039"/>
      <c r="S30" s="1039"/>
      <c r="T30" s="1039"/>
      <c r="U30" s="1039"/>
      <c r="V30" s="1039">
        <v>12</v>
      </c>
      <c r="W30" s="1039"/>
      <c r="X30" s="1039"/>
      <c r="Y30" s="1039"/>
      <c r="Z30" s="1039"/>
      <c r="AA30" s="1039">
        <v>0</v>
      </c>
      <c r="AB30" s="1039"/>
      <c r="AC30" s="1039"/>
      <c r="AD30" s="1039"/>
      <c r="AE30" s="1040"/>
      <c r="AF30" s="1035" t="s">
        <v>130</v>
      </c>
      <c r="AG30" s="1036"/>
      <c r="AH30" s="1036"/>
      <c r="AI30" s="1036"/>
      <c r="AJ30" s="1037"/>
      <c r="AK30" s="980">
        <v>7</v>
      </c>
      <c r="AL30" s="971"/>
      <c r="AM30" s="971"/>
      <c r="AN30" s="971"/>
      <c r="AO30" s="971"/>
      <c r="AP30" s="971" t="s">
        <v>611</v>
      </c>
      <c r="AQ30" s="971"/>
      <c r="AR30" s="971"/>
      <c r="AS30" s="971"/>
      <c r="AT30" s="971"/>
      <c r="AU30" s="971" t="s">
        <v>611</v>
      </c>
      <c r="AV30" s="971"/>
      <c r="AW30" s="971"/>
      <c r="AX30" s="971"/>
      <c r="AY30" s="971"/>
      <c r="AZ30" s="1041" t="s">
        <v>611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180</v>
      </c>
      <c r="R31" s="1039"/>
      <c r="S31" s="1039"/>
      <c r="T31" s="1039"/>
      <c r="U31" s="1039"/>
      <c r="V31" s="1039">
        <v>179</v>
      </c>
      <c r="W31" s="1039"/>
      <c r="X31" s="1039"/>
      <c r="Y31" s="1039"/>
      <c r="Z31" s="1039"/>
      <c r="AA31" s="1039">
        <v>1</v>
      </c>
      <c r="AB31" s="1039"/>
      <c r="AC31" s="1039"/>
      <c r="AD31" s="1039"/>
      <c r="AE31" s="1040"/>
      <c r="AF31" s="1035">
        <v>1</v>
      </c>
      <c r="AG31" s="1036"/>
      <c r="AH31" s="1036"/>
      <c r="AI31" s="1036"/>
      <c r="AJ31" s="1037"/>
      <c r="AK31" s="980">
        <v>67</v>
      </c>
      <c r="AL31" s="971"/>
      <c r="AM31" s="971"/>
      <c r="AN31" s="971"/>
      <c r="AO31" s="971"/>
      <c r="AP31" s="971" t="s">
        <v>611</v>
      </c>
      <c r="AQ31" s="971"/>
      <c r="AR31" s="971"/>
      <c r="AS31" s="971"/>
      <c r="AT31" s="971"/>
      <c r="AU31" s="971" t="s">
        <v>611</v>
      </c>
      <c r="AV31" s="971"/>
      <c r="AW31" s="971"/>
      <c r="AX31" s="971"/>
      <c r="AY31" s="971"/>
      <c r="AZ31" s="1041" t="s">
        <v>611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684</v>
      </c>
      <c r="R32" s="1039"/>
      <c r="S32" s="1039"/>
      <c r="T32" s="1039"/>
      <c r="U32" s="1039"/>
      <c r="V32" s="1039">
        <v>683</v>
      </c>
      <c r="W32" s="1039"/>
      <c r="X32" s="1039"/>
      <c r="Y32" s="1039"/>
      <c r="Z32" s="1039"/>
      <c r="AA32" s="1039">
        <v>1</v>
      </c>
      <c r="AB32" s="1039"/>
      <c r="AC32" s="1039"/>
      <c r="AD32" s="1039"/>
      <c r="AE32" s="1040"/>
      <c r="AF32" s="1035">
        <v>933</v>
      </c>
      <c r="AG32" s="1036"/>
      <c r="AH32" s="1036"/>
      <c r="AI32" s="1036"/>
      <c r="AJ32" s="1037"/>
      <c r="AK32" s="980">
        <v>214</v>
      </c>
      <c r="AL32" s="971"/>
      <c r="AM32" s="971"/>
      <c r="AN32" s="971"/>
      <c r="AO32" s="971"/>
      <c r="AP32" s="971">
        <v>1007</v>
      </c>
      <c r="AQ32" s="971"/>
      <c r="AR32" s="971"/>
      <c r="AS32" s="971"/>
      <c r="AT32" s="971"/>
      <c r="AU32" s="971">
        <v>883</v>
      </c>
      <c r="AV32" s="971"/>
      <c r="AW32" s="971"/>
      <c r="AX32" s="971"/>
      <c r="AY32" s="971"/>
      <c r="AZ32" s="1041" t="s">
        <v>595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276</v>
      </c>
      <c r="R33" s="1039"/>
      <c r="S33" s="1039"/>
      <c r="T33" s="1039"/>
      <c r="U33" s="1039"/>
      <c r="V33" s="1039">
        <v>240</v>
      </c>
      <c r="W33" s="1039"/>
      <c r="X33" s="1039"/>
      <c r="Y33" s="1039"/>
      <c r="Z33" s="1039"/>
      <c r="AA33" s="1039">
        <v>36</v>
      </c>
      <c r="AB33" s="1039"/>
      <c r="AC33" s="1039"/>
      <c r="AD33" s="1039"/>
      <c r="AE33" s="1040"/>
      <c r="AF33" s="1035">
        <v>54</v>
      </c>
      <c r="AG33" s="1036"/>
      <c r="AH33" s="1036"/>
      <c r="AI33" s="1036"/>
      <c r="AJ33" s="1037"/>
      <c r="AK33" s="980">
        <v>95</v>
      </c>
      <c r="AL33" s="971"/>
      <c r="AM33" s="971"/>
      <c r="AN33" s="971"/>
      <c r="AO33" s="971"/>
      <c r="AP33" s="971">
        <v>503</v>
      </c>
      <c r="AQ33" s="971"/>
      <c r="AR33" s="971"/>
      <c r="AS33" s="971"/>
      <c r="AT33" s="971"/>
      <c r="AU33" s="971">
        <v>503</v>
      </c>
      <c r="AV33" s="971"/>
      <c r="AW33" s="971"/>
      <c r="AX33" s="971"/>
      <c r="AY33" s="971"/>
      <c r="AZ33" s="1041" t="s">
        <v>611</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252</v>
      </c>
      <c r="R34" s="1039"/>
      <c r="S34" s="1039"/>
      <c r="T34" s="1039"/>
      <c r="U34" s="1039"/>
      <c r="V34" s="1039">
        <v>245</v>
      </c>
      <c r="W34" s="1039"/>
      <c r="X34" s="1039"/>
      <c r="Y34" s="1039"/>
      <c r="Z34" s="1039"/>
      <c r="AA34" s="1039">
        <v>7</v>
      </c>
      <c r="AB34" s="1039"/>
      <c r="AC34" s="1039"/>
      <c r="AD34" s="1039"/>
      <c r="AE34" s="1040"/>
      <c r="AF34" s="1035">
        <v>7</v>
      </c>
      <c r="AG34" s="1036"/>
      <c r="AH34" s="1036"/>
      <c r="AI34" s="1036"/>
      <c r="AJ34" s="1037"/>
      <c r="AK34" s="980" t="s">
        <v>596</v>
      </c>
      <c r="AL34" s="971"/>
      <c r="AM34" s="971"/>
      <c r="AN34" s="971"/>
      <c r="AO34" s="971"/>
      <c r="AP34" s="971" t="s">
        <v>596</v>
      </c>
      <c r="AQ34" s="971"/>
      <c r="AR34" s="971"/>
      <c r="AS34" s="971"/>
      <c r="AT34" s="971"/>
      <c r="AU34" s="971" t="s">
        <v>596</v>
      </c>
      <c r="AV34" s="971"/>
      <c r="AW34" s="971"/>
      <c r="AX34" s="971"/>
      <c r="AY34" s="971"/>
      <c r="AZ34" s="1041" t="s">
        <v>615</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1085</v>
      </c>
      <c r="AG63" s="959"/>
      <c r="AH63" s="959"/>
      <c r="AI63" s="959"/>
      <c r="AJ63" s="1022"/>
      <c r="AK63" s="1023"/>
      <c r="AL63" s="963"/>
      <c r="AM63" s="963"/>
      <c r="AN63" s="963"/>
      <c r="AO63" s="963"/>
      <c r="AP63" s="959">
        <v>1510</v>
      </c>
      <c r="AQ63" s="959"/>
      <c r="AR63" s="959"/>
      <c r="AS63" s="959"/>
      <c r="AT63" s="959"/>
      <c r="AU63" s="959">
        <v>1386</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597</v>
      </c>
      <c r="C68" s="986"/>
      <c r="D68" s="986"/>
      <c r="E68" s="986"/>
      <c r="F68" s="986"/>
      <c r="G68" s="986"/>
      <c r="H68" s="986"/>
      <c r="I68" s="986"/>
      <c r="J68" s="986"/>
      <c r="K68" s="986"/>
      <c r="L68" s="986"/>
      <c r="M68" s="986"/>
      <c r="N68" s="986"/>
      <c r="O68" s="986"/>
      <c r="P68" s="987"/>
      <c r="Q68" s="988">
        <v>105</v>
      </c>
      <c r="R68" s="982"/>
      <c r="S68" s="982"/>
      <c r="T68" s="982"/>
      <c r="U68" s="982"/>
      <c r="V68" s="982">
        <v>101</v>
      </c>
      <c r="W68" s="982"/>
      <c r="X68" s="982"/>
      <c r="Y68" s="982"/>
      <c r="Z68" s="982"/>
      <c r="AA68" s="982">
        <v>4</v>
      </c>
      <c r="AB68" s="982"/>
      <c r="AC68" s="982"/>
      <c r="AD68" s="982"/>
      <c r="AE68" s="982"/>
      <c r="AF68" s="982">
        <v>4</v>
      </c>
      <c r="AG68" s="982"/>
      <c r="AH68" s="982"/>
      <c r="AI68" s="982"/>
      <c r="AJ68" s="982"/>
      <c r="AK68" s="982">
        <v>7</v>
      </c>
      <c r="AL68" s="982"/>
      <c r="AM68" s="982"/>
      <c r="AN68" s="982"/>
      <c r="AO68" s="982"/>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598</v>
      </c>
      <c r="C69" s="975"/>
      <c r="D69" s="975"/>
      <c r="E69" s="975"/>
      <c r="F69" s="975"/>
      <c r="G69" s="975"/>
      <c r="H69" s="975"/>
      <c r="I69" s="975"/>
      <c r="J69" s="975"/>
      <c r="K69" s="975"/>
      <c r="L69" s="975"/>
      <c r="M69" s="975"/>
      <c r="N69" s="975"/>
      <c r="O69" s="975"/>
      <c r="P69" s="976"/>
      <c r="Q69" s="977">
        <v>658</v>
      </c>
      <c r="R69" s="971"/>
      <c r="S69" s="971"/>
      <c r="T69" s="971"/>
      <c r="U69" s="971"/>
      <c r="V69" s="971">
        <v>628</v>
      </c>
      <c r="W69" s="971"/>
      <c r="X69" s="971"/>
      <c r="Y69" s="971"/>
      <c r="Z69" s="971"/>
      <c r="AA69" s="971">
        <v>30</v>
      </c>
      <c r="AB69" s="971"/>
      <c r="AC69" s="971"/>
      <c r="AD69" s="971"/>
      <c r="AE69" s="971"/>
      <c r="AF69" s="971">
        <v>30</v>
      </c>
      <c r="AG69" s="971"/>
      <c r="AH69" s="971"/>
      <c r="AI69" s="971"/>
      <c r="AJ69" s="971"/>
      <c r="AK69" s="971" t="s">
        <v>603</v>
      </c>
      <c r="AL69" s="971"/>
      <c r="AM69" s="971"/>
      <c r="AN69" s="971"/>
      <c r="AO69" s="971"/>
      <c r="AP69" s="971">
        <v>68</v>
      </c>
      <c r="AQ69" s="971"/>
      <c r="AR69" s="971"/>
      <c r="AS69" s="971"/>
      <c r="AT69" s="971"/>
      <c r="AU69" s="971">
        <v>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599</v>
      </c>
      <c r="C70" s="975"/>
      <c r="D70" s="975"/>
      <c r="E70" s="975"/>
      <c r="F70" s="975"/>
      <c r="G70" s="975"/>
      <c r="H70" s="975"/>
      <c r="I70" s="975"/>
      <c r="J70" s="975"/>
      <c r="K70" s="975"/>
      <c r="L70" s="975"/>
      <c r="M70" s="975"/>
      <c r="N70" s="975"/>
      <c r="O70" s="975"/>
      <c r="P70" s="976"/>
      <c r="Q70" s="977">
        <v>6419</v>
      </c>
      <c r="R70" s="971"/>
      <c r="S70" s="971"/>
      <c r="T70" s="971"/>
      <c r="U70" s="971"/>
      <c r="V70" s="971">
        <v>6830</v>
      </c>
      <c r="W70" s="971"/>
      <c r="X70" s="971"/>
      <c r="Y70" s="971"/>
      <c r="Z70" s="971"/>
      <c r="AA70" s="971">
        <v>-411</v>
      </c>
      <c r="AB70" s="971"/>
      <c r="AC70" s="971"/>
      <c r="AD70" s="971"/>
      <c r="AE70" s="971"/>
      <c r="AF70" s="971">
        <v>3374</v>
      </c>
      <c r="AG70" s="971"/>
      <c r="AH70" s="971"/>
      <c r="AI70" s="971"/>
      <c r="AJ70" s="971"/>
      <c r="AK70" s="971" t="s">
        <v>603</v>
      </c>
      <c r="AL70" s="971"/>
      <c r="AM70" s="971"/>
      <c r="AN70" s="971"/>
      <c r="AO70" s="971"/>
      <c r="AP70" s="971">
        <v>17137</v>
      </c>
      <c r="AQ70" s="971"/>
      <c r="AR70" s="971"/>
      <c r="AS70" s="971"/>
      <c r="AT70" s="971"/>
      <c r="AU70" s="971">
        <v>145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600</v>
      </c>
      <c r="C71" s="975"/>
      <c r="D71" s="975"/>
      <c r="E71" s="975"/>
      <c r="F71" s="975"/>
      <c r="G71" s="975"/>
      <c r="H71" s="975"/>
      <c r="I71" s="975"/>
      <c r="J71" s="975"/>
      <c r="K71" s="975"/>
      <c r="L71" s="975"/>
      <c r="M71" s="975"/>
      <c r="N71" s="975"/>
      <c r="O71" s="975"/>
      <c r="P71" s="976"/>
      <c r="Q71" s="977">
        <v>6273</v>
      </c>
      <c r="R71" s="971"/>
      <c r="S71" s="971"/>
      <c r="T71" s="971"/>
      <c r="U71" s="971"/>
      <c r="V71" s="971">
        <v>6106</v>
      </c>
      <c r="W71" s="971"/>
      <c r="X71" s="971"/>
      <c r="Y71" s="971"/>
      <c r="Z71" s="971"/>
      <c r="AA71" s="971">
        <v>167</v>
      </c>
      <c r="AB71" s="971"/>
      <c r="AC71" s="971"/>
      <c r="AD71" s="971"/>
      <c r="AE71" s="971"/>
      <c r="AF71" s="971">
        <v>167</v>
      </c>
      <c r="AG71" s="971"/>
      <c r="AH71" s="971"/>
      <c r="AI71" s="971"/>
      <c r="AJ71" s="971"/>
      <c r="AK71" s="971">
        <v>19</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776</v>
      </c>
      <c r="R72" s="971"/>
      <c r="S72" s="971"/>
      <c r="T72" s="971"/>
      <c r="U72" s="971"/>
      <c r="V72" s="971">
        <v>379</v>
      </c>
      <c r="W72" s="971"/>
      <c r="X72" s="971"/>
      <c r="Y72" s="971"/>
      <c r="Z72" s="971"/>
      <c r="AA72" s="971">
        <v>397</v>
      </c>
      <c r="AB72" s="971"/>
      <c r="AC72" s="971"/>
      <c r="AD72" s="971"/>
      <c r="AE72" s="971"/>
      <c r="AF72" s="971">
        <v>397</v>
      </c>
      <c r="AG72" s="971"/>
      <c r="AH72" s="971"/>
      <c r="AI72" s="971"/>
      <c r="AJ72" s="971"/>
      <c r="AK72" s="971" t="s">
        <v>603</v>
      </c>
      <c r="AL72" s="971"/>
      <c r="AM72" s="971"/>
      <c r="AN72" s="971"/>
      <c r="AO72" s="971"/>
      <c r="AP72" s="971" t="s">
        <v>603</v>
      </c>
      <c r="AQ72" s="971"/>
      <c r="AR72" s="971"/>
      <c r="AS72" s="971"/>
      <c r="AT72" s="971"/>
      <c r="AU72" s="971" t="s">
        <v>603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241</v>
      </c>
      <c r="R73" s="971"/>
      <c r="S73" s="971"/>
      <c r="T73" s="971"/>
      <c r="U73" s="971"/>
      <c r="V73" s="971">
        <v>230</v>
      </c>
      <c r="W73" s="971"/>
      <c r="X73" s="971"/>
      <c r="Y73" s="971"/>
      <c r="Z73" s="971"/>
      <c r="AA73" s="971">
        <v>11</v>
      </c>
      <c r="AB73" s="971"/>
      <c r="AC73" s="971"/>
      <c r="AD73" s="971"/>
      <c r="AE73" s="971"/>
      <c r="AF73" s="971">
        <v>11</v>
      </c>
      <c r="AG73" s="971"/>
      <c r="AH73" s="971"/>
      <c r="AI73" s="971"/>
      <c r="AJ73" s="971"/>
      <c r="AK73" s="971">
        <v>237</v>
      </c>
      <c r="AL73" s="971"/>
      <c r="AM73" s="971"/>
      <c r="AN73" s="971"/>
      <c r="AO73" s="971"/>
      <c r="AP73" s="971" t="s">
        <v>603</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612</v>
      </c>
      <c r="C74" s="975"/>
      <c r="D74" s="975"/>
      <c r="E74" s="975"/>
      <c r="F74" s="975"/>
      <c r="G74" s="975"/>
      <c r="H74" s="975"/>
      <c r="I74" s="975"/>
      <c r="J74" s="975"/>
      <c r="K74" s="975"/>
      <c r="L74" s="975"/>
      <c r="M74" s="975"/>
      <c r="N74" s="975"/>
      <c r="O74" s="975"/>
      <c r="P74" s="976"/>
      <c r="Q74" s="977">
        <v>92</v>
      </c>
      <c r="R74" s="971"/>
      <c r="S74" s="971"/>
      <c r="T74" s="971"/>
      <c r="U74" s="971"/>
      <c r="V74" s="971">
        <v>75</v>
      </c>
      <c r="W74" s="971"/>
      <c r="X74" s="971"/>
      <c r="Y74" s="971"/>
      <c r="Z74" s="971"/>
      <c r="AA74" s="971">
        <v>17</v>
      </c>
      <c r="AB74" s="971"/>
      <c r="AC74" s="971"/>
      <c r="AD74" s="971"/>
      <c r="AE74" s="971"/>
      <c r="AF74" s="971">
        <v>17</v>
      </c>
      <c r="AG74" s="971"/>
      <c r="AH74" s="971"/>
      <c r="AI74" s="971"/>
      <c r="AJ74" s="971"/>
      <c r="AK74" s="971">
        <v>20</v>
      </c>
      <c r="AL74" s="971"/>
      <c r="AM74" s="971"/>
      <c r="AN74" s="971"/>
      <c r="AO74" s="971"/>
      <c r="AP74" s="971" t="s">
        <v>529</v>
      </c>
      <c r="AQ74" s="971"/>
      <c r="AR74" s="971"/>
      <c r="AS74" s="971"/>
      <c r="AT74" s="971"/>
      <c r="AU74" s="971" t="s">
        <v>529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613</v>
      </c>
      <c r="C75" s="975"/>
      <c r="D75" s="975"/>
      <c r="E75" s="975"/>
      <c r="F75" s="975"/>
      <c r="G75" s="975"/>
      <c r="H75" s="975"/>
      <c r="I75" s="975"/>
      <c r="J75" s="975"/>
      <c r="K75" s="975"/>
      <c r="L75" s="975"/>
      <c r="M75" s="975"/>
      <c r="N75" s="975"/>
      <c r="O75" s="975"/>
      <c r="P75" s="976"/>
      <c r="Q75" s="978">
        <v>318</v>
      </c>
      <c r="R75" s="979"/>
      <c r="S75" s="979"/>
      <c r="T75" s="979"/>
      <c r="U75" s="980"/>
      <c r="V75" s="981">
        <v>315</v>
      </c>
      <c r="W75" s="979"/>
      <c r="X75" s="979"/>
      <c r="Y75" s="979"/>
      <c r="Z75" s="980"/>
      <c r="AA75" s="981">
        <v>3</v>
      </c>
      <c r="AB75" s="979"/>
      <c r="AC75" s="979"/>
      <c r="AD75" s="979"/>
      <c r="AE75" s="980"/>
      <c r="AF75" s="981">
        <v>3</v>
      </c>
      <c r="AG75" s="979"/>
      <c r="AH75" s="979"/>
      <c r="AI75" s="979"/>
      <c r="AJ75" s="980"/>
      <c r="AK75" s="981">
        <v>226</v>
      </c>
      <c r="AL75" s="979"/>
      <c r="AM75" s="979"/>
      <c r="AN75" s="979"/>
      <c r="AO75" s="980"/>
      <c r="AP75" s="981" t="s">
        <v>529</v>
      </c>
      <c r="AQ75" s="979"/>
      <c r="AR75" s="979"/>
      <c r="AS75" s="979"/>
      <c r="AT75" s="980"/>
      <c r="AU75" s="981" t="s">
        <v>529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614</v>
      </c>
      <c r="C76" s="975"/>
      <c r="D76" s="975"/>
      <c r="E76" s="975"/>
      <c r="F76" s="975"/>
      <c r="G76" s="975"/>
      <c r="H76" s="975"/>
      <c r="I76" s="975"/>
      <c r="J76" s="975"/>
      <c r="K76" s="975"/>
      <c r="L76" s="975"/>
      <c r="M76" s="975"/>
      <c r="N76" s="975"/>
      <c r="O76" s="975"/>
      <c r="P76" s="976"/>
      <c r="Q76" s="978">
        <v>292382</v>
      </c>
      <c r="R76" s="979"/>
      <c r="S76" s="979"/>
      <c r="T76" s="979"/>
      <c r="U76" s="980"/>
      <c r="V76" s="981">
        <v>292372</v>
      </c>
      <c r="W76" s="979"/>
      <c r="X76" s="979"/>
      <c r="Y76" s="979"/>
      <c r="Z76" s="980"/>
      <c r="AA76" s="981">
        <v>10</v>
      </c>
      <c r="AB76" s="979"/>
      <c r="AC76" s="979"/>
      <c r="AD76" s="979"/>
      <c r="AE76" s="980"/>
      <c r="AF76" s="981">
        <v>10</v>
      </c>
      <c r="AG76" s="979"/>
      <c r="AH76" s="979"/>
      <c r="AI76" s="979"/>
      <c r="AJ76" s="980"/>
      <c r="AK76" s="981">
        <v>8484</v>
      </c>
      <c r="AL76" s="979"/>
      <c r="AM76" s="979"/>
      <c r="AN76" s="979"/>
      <c r="AO76" s="980"/>
      <c r="AP76" s="981" t="s">
        <v>611</v>
      </c>
      <c r="AQ76" s="979"/>
      <c r="AR76" s="979"/>
      <c r="AS76" s="979"/>
      <c r="AT76" s="980"/>
      <c r="AU76" s="981" t="s">
        <v>529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4013</v>
      </c>
      <c r="AG88" s="959"/>
      <c r="AH88" s="959"/>
      <c r="AI88" s="959"/>
      <c r="AJ88" s="959"/>
      <c r="AK88" s="963"/>
      <c r="AL88" s="963"/>
      <c r="AM88" s="963"/>
      <c r="AN88" s="963"/>
      <c r="AO88" s="963"/>
      <c r="AP88" s="959">
        <v>17205</v>
      </c>
      <c r="AQ88" s="959"/>
      <c r="AR88" s="959"/>
      <c r="AS88" s="959"/>
      <c r="AT88" s="959"/>
      <c r="AU88" s="959">
        <v>164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v>
      </c>
      <c r="CS102" s="953"/>
      <c r="CT102" s="953"/>
      <c r="CU102" s="953"/>
      <c r="CV102" s="954"/>
      <c r="CW102" s="952">
        <v>64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976583</v>
      </c>
      <c r="AB110" s="889"/>
      <c r="AC110" s="889"/>
      <c r="AD110" s="889"/>
      <c r="AE110" s="890"/>
      <c r="AF110" s="891">
        <v>1022470</v>
      </c>
      <c r="AG110" s="889"/>
      <c r="AH110" s="889"/>
      <c r="AI110" s="889"/>
      <c r="AJ110" s="890"/>
      <c r="AK110" s="891">
        <v>989363</v>
      </c>
      <c r="AL110" s="889"/>
      <c r="AM110" s="889"/>
      <c r="AN110" s="889"/>
      <c r="AO110" s="890"/>
      <c r="AP110" s="892">
        <v>20.399999999999999</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9053572</v>
      </c>
      <c r="BR110" s="842"/>
      <c r="BS110" s="842"/>
      <c r="BT110" s="842"/>
      <c r="BU110" s="842"/>
      <c r="BV110" s="842">
        <v>8808745</v>
      </c>
      <c r="BW110" s="842"/>
      <c r="BX110" s="842"/>
      <c r="BY110" s="842"/>
      <c r="BZ110" s="842"/>
      <c r="CA110" s="842">
        <v>8323841</v>
      </c>
      <c r="CB110" s="842"/>
      <c r="CC110" s="842"/>
      <c r="CD110" s="842"/>
      <c r="CE110" s="842"/>
      <c r="CF110" s="866">
        <v>171.5</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222224</v>
      </c>
      <c r="DH110" s="842"/>
      <c r="DI110" s="842"/>
      <c r="DJ110" s="842"/>
      <c r="DK110" s="842"/>
      <c r="DL110" s="842">
        <v>214725</v>
      </c>
      <c r="DM110" s="842"/>
      <c r="DN110" s="842"/>
      <c r="DO110" s="842"/>
      <c r="DP110" s="842"/>
      <c r="DQ110" s="842">
        <v>211378</v>
      </c>
      <c r="DR110" s="842"/>
      <c r="DS110" s="842"/>
      <c r="DT110" s="842"/>
      <c r="DU110" s="842"/>
      <c r="DV110" s="843">
        <v>4.4000000000000004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415415</v>
      </c>
      <c r="BR111" s="817"/>
      <c r="BS111" s="817"/>
      <c r="BT111" s="817"/>
      <c r="BU111" s="817"/>
      <c r="BV111" s="817">
        <v>462076</v>
      </c>
      <c r="BW111" s="817"/>
      <c r="BX111" s="817"/>
      <c r="BY111" s="817"/>
      <c r="BZ111" s="817"/>
      <c r="CA111" s="817">
        <v>443751</v>
      </c>
      <c r="CB111" s="817"/>
      <c r="CC111" s="817"/>
      <c r="CD111" s="817"/>
      <c r="CE111" s="817"/>
      <c r="CF111" s="875">
        <v>9.1</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7601</v>
      </c>
      <c r="DH111" s="817"/>
      <c r="DI111" s="817"/>
      <c r="DJ111" s="817"/>
      <c r="DK111" s="817"/>
      <c r="DL111" s="817">
        <v>4437</v>
      </c>
      <c r="DM111" s="817"/>
      <c r="DN111" s="817"/>
      <c r="DO111" s="817"/>
      <c r="DP111" s="817"/>
      <c r="DQ111" s="817">
        <v>2238</v>
      </c>
      <c r="DR111" s="817"/>
      <c r="DS111" s="817"/>
      <c r="DT111" s="817"/>
      <c r="DU111" s="817"/>
      <c r="DV111" s="794">
        <v>0</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451</v>
      </c>
      <c r="AG112" s="780"/>
      <c r="AH112" s="780"/>
      <c r="AI112" s="780"/>
      <c r="AJ112" s="781"/>
      <c r="AK112" s="782" t="s">
        <v>452</v>
      </c>
      <c r="AL112" s="780"/>
      <c r="AM112" s="780"/>
      <c r="AN112" s="780"/>
      <c r="AO112" s="781"/>
      <c r="AP112" s="824" t="s">
        <v>130</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1612875</v>
      </c>
      <c r="BR112" s="817"/>
      <c r="BS112" s="817"/>
      <c r="BT112" s="817"/>
      <c r="BU112" s="817"/>
      <c r="BV112" s="817">
        <v>1515037</v>
      </c>
      <c r="BW112" s="817"/>
      <c r="BX112" s="817"/>
      <c r="BY112" s="817"/>
      <c r="BZ112" s="817"/>
      <c r="CA112" s="817">
        <v>1386264</v>
      </c>
      <c r="CB112" s="817"/>
      <c r="CC112" s="817"/>
      <c r="CD112" s="817"/>
      <c r="CE112" s="817"/>
      <c r="CF112" s="875">
        <v>28.6</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451</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210766</v>
      </c>
      <c r="AB113" s="919"/>
      <c r="AC113" s="919"/>
      <c r="AD113" s="919"/>
      <c r="AE113" s="920"/>
      <c r="AF113" s="921">
        <v>234802</v>
      </c>
      <c r="AG113" s="919"/>
      <c r="AH113" s="919"/>
      <c r="AI113" s="919"/>
      <c r="AJ113" s="920"/>
      <c r="AK113" s="921">
        <v>223958</v>
      </c>
      <c r="AL113" s="919"/>
      <c r="AM113" s="919"/>
      <c r="AN113" s="919"/>
      <c r="AO113" s="920"/>
      <c r="AP113" s="922">
        <v>4.5999999999999996</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192703</v>
      </c>
      <c r="BR113" s="817"/>
      <c r="BS113" s="817"/>
      <c r="BT113" s="817"/>
      <c r="BU113" s="817"/>
      <c r="BV113" s="817">
        <v>178237</v>
      </c>
      <c r="BW113" s="817"/>
      <c r="BX113" s="817"/>
      <c r="BY113" s="817"/>
      <c r="BZ113" s="817"/>
      <c r="CA113" s="817">
        <v>163410</v>
      </c>
      <c r="CB113" s="817"/>
      <c r="CC113" s="817"/>
      <c r="CD113" s="817"/>
      <c r="CE113" s="817"/>
      <c r="CF113" s="875">
        <v>3.4</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446</v>
      </c>
      <c r="DM113" s="780"/>
      <c r="DN113" s="780"/>
      <c r="DO113" s="780"/>
      <c r="DP113" s="781"/>
      <c r="DQ113" s="782" t="s">
        <v>446</v>
      </c>
      <c r="DR113" s="780"/>
      <c r="DS113" s="780"/>
      <c r="DT113" s="780"/>
      <c r="DU113" s="781"/>
      <c r="DV113" s="824" t="s">
        <v>451</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13320</v>
      </c>
      <c r="AB114" s="780"/>
      <c r="AC114" s="780"/>
      <c r="AD114" s="780"/>
      <c r="AE114" s="781"/>
      <c r="AF114" s="782">
        <v>16425</v>
      </c>
      <c r="AG114" s="780"/>
      <c r="AH114" s="780"/>
      <c r="AI114" s="780"/>
      <c r="AJ114" s="781"/>
      <c r="AK114" s="782">
        <v>16425</v>
      </c>
      <c r="AL114" s="780"/>
      <c r="AM114" s="780"/>
      <c r="AN114" s="780"/>
      <c r="AO114" s="781"/>
      <c r="AP114" s="824">
        <v>0.3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1122199</v>
      </c>
      <c r="BR114" s="817"/>
      <c r="BS114" s="817"/>
      <c r="BT114" s="817"/>
      <c r="BU114" s="817"/>
      <c r="BV114" s="817">
        <v>1103672</v>
      </c>
      <c r="BW114" s="817"/>
      <c r="BX114" s="817"/>
      <c r="BY114" s="817"/>
      <c r="BZ114" s="817"/>
      <c r="CA114" s="817">
        <v>1075142</v>
      </c>
      <c r="CB114" s="817"/>
      <c r="CC114" s="817"/>
      <c r="CD114" s="817"/>
      <c r="CE114" s="817"/>
      <c r="CF114" s="875">
        <v>22.2</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451</v>
      </c>
      <c r="DM114" s="780"/>
      <c r="DN114" s="780"/>
      <c r="DO114" s="780"/>
      <c r="DP114" s="781"/>
      <c r="DQ114" s="782" t="s">
        <v>130</v>
      </c>
      <c r="DR114" s="780"/>
      <c r="DS114" s="780"/>
      <c r="DT114" s="780"/>
      <c r="DU114" s="781"/>
      <c r="DV114" s="824" t="s">
        <v>451</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14092</v>
      </c>
      <c r="AB115" s="919"/>
      <c r="AC115" s="919"/>
      <c r="AD115" s="919"/>
      <c r="AE115" s="920"/>
      <c r="AF115" s="921">
        <v>14443</v>
      </c>
      <c r="AG115" s="919"/>
      <c r="AH115" s="919"/>
      <c r="AI115" s="919"/>
      <c r="AJ115" s="920"/>
      <c r="AK115" s="921">
        <v>15297</v>
      </c>
      <c r="AL115" s="919"/>
      <c r="AM115" s="919"/>
      <c r="AN115" s="919"/>
      <c r="AO115" s="920"/>
      <c r="AP115" s="922">
        <v>0.3</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451</v>
      </c>
      <c r="BW115" s="817"/>
      <c r="BX115" s="817"/>
      <c r="BY115" s="817"/>
      <c r="BZ115" s="817"/>
      <c r="CA115" s="817" t="s">
        <v>130</v>
      </c>
      <c r="CB115" s="817"/>
      <c r="CC115" s="817"/>
      <c r="CD115" s="817"/>
      <c r="CE115" s="817"/>
      <c r="CF115" s="875" t="s">
        <v>130</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452</v>
      </c>
      <c r="DM115" s="780"/>
      <c r="DN115" s="780"/>
      <c r="DO115" s="780"/>
      <c r="DP115" s="781"/>
      <c r="DQ115" s="782" t="s">
        <v>130</v>
      </c>
      <c r="DR115" s="780"/>
      <c r="DS115" s="780"/>
      <c r="DT115" s="780"/>
      <c r="DU115" s="781"/>
      <c r="DV115" s="824" t="s">
        <v>452</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38</v>
      </c>
      <c r="AB116" s="780"/>
      <c r="AC116" s="780"/>
      <c r="AD116" s="780"/>
      <c r="AE116" s="781"/>
      <c r="AF116" s="782">
        <v>153</v>
      </c>
      <c r="AG116" s="780"/>
      <c r="AH116" s="780"/>
      <c r="AI116" s="780"/>
      <c r="AJ116" s="781"/>
      <c r="AK116" s="782" t="s">
        <v>451</v>
      </c>
      <c r="AL116" s="780"/>
      <c r="AM116" s="780"/>
      <c r="AN116" s="780"/>
      <c r="AO116" s="781"/>
      <c r="AP116" s="824" t="s">
        <v>451</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452</v>
      </c>
      <c r="BW116" s="817"/>
      <c r="BX116" s="817"/>
      <c r="BY116" s="817"/>
      <c r="BZ116" s="817"/>
      <c r="CA116" s="817" t="s">
        <v>130</v>
      </c>
      <c r="CB116" s="817"/>
      <c r="CC116" s="817"/>
      <c r="CD116" s="817"/>
      <c r="CE116" s="817"/>
      <c r="CF116" s="875" t="s">
        <v>130</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451</v>
      </c>
      <c r="DM116" s="780"/>
      <c r="DN116" s="780"/>
      <c r="DO116" s="780"/>
      <c r="DP116" s="781"/>
      <c r="DQ116" s="782" t="s">
        <v>452</v>
      </c>
      <c r="DR116" s="780"/>
      <c r="DS116" s="780"/>
      <c r="DT116" s="780"/>
      <c r="DU116" s="781"/>
      <c r="DV116" s="824" t="s">
        <v>451</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1214799</v>
      </c>
      <c r="AB117" s="903"/>
      <c r="AC117" s="903"/>
      <c r="AD117" s="903"/>
      <c r="AE117" s="904"/>
      <c r="AF117" s="905">
        <v>1288293</v>
      </c>
      <c r="AG117" s="903"/>
      <c r="AH117" s="903"/>
      <c r="AI117" s="903"/>
      <c r="AJ117" s="904"/>
      <c r="AK117" s="905">
        <v>1245043</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12396764</v>
      </c>
      <c r="BR119" s="845"/>
      <c r="BS119" s="845"/>
      <c r="BT119" s="845"/>
      <c r="BU119" s="845"/>
      <c r="BV119" s="845">
        <v>12067767</v>
      </c>
      <c r="BW119" s="845"/>
      <c r="BX119" s="845"/>
      <c r="BY119" s="845"/>
      <c r="BZ119" s="845"/>
      <c r="CA119" s="845">
        <v>11392408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185590</v>
      </c>
      <c r="DH119" s="764"/>
      <c r="DI119" s="764"/>
      <c r="DJ119" s="764"/>
      <c r="DK119" s="765"/>
      <c r="DL119" s="766">
        <v>242914</v>
      </c>
      <c r="DM119" s="764"/>
      <c r="DN119" s="764"/>
      <c r="DO119" s="764"/>
      <c r="DP119" s="765"/>
      <c r="DQ119" s="766">
        <v>230135</v>
      </c>
      <c r="DR119" s="764"/>
      <c r="DS119" s="764"/>
      <c r="DT119" s="764"/>
      <c r="DU119" s="765"/>
      <c r="DV119" s="848">
        <v>4.7</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4312</v>
      </c>
      <c r="AB120" s="780"/>
      <c r="AC120" s="780"/>
      <c r="AD120" s="780"/>
      <c r="AE120" s="781"/>
      <c r="AF120" s="782">
        <v>3290</v>
      </c>
      <c r="AG120" s="780"/>
      <c r="AH120" s="780"/>
      <c r="AI120" s="780"/>
      <c r="AJ120" s="781"/>
      <c r="AK120" s="782">
        <v>2268</v>
      </c>
      <c r="AL120" s="780"/>
      <c r="AM120" s="780"/>
      <c r="AN120" s="780"/>
      <c r="AO120" s="781"/>
      <c r="AP120" s="824">
        <v>0</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4138089</v>
      </c>
      <c r="BR120" s="842"/>
      <c r="BS120" s="842"/>
      <c r="BT120" s="842"/>
      <c r="BU120" s="842"/>
      <c r="BV120" s="842">
        <v>4727178</v>
      </c>
      <c r="BW120" s="842"/>
      <c r="BX120" s="842"/>
      <c r="BY120" s="842"/>
      <c r="BZ120" s="842"/>
      <c r="CA120" s="842">
        <v>5339975</v>
      </c>
      <c r="CB120" s="842"/>
      <c r="CC120" s="842"/>
      <c r="CD120" s="842"/>
      <c r="CE120" s="842"/>
      <c r="CF120" s="866">
        <v>110</v>
      </c>
      <c r="CG120" s="867"/>
      <c r="CH120" s="867"/>
      <c r="CI120" s="867"/>
      <c r="CJ120" s="867"/>
      <c r="CK120" s="868" t="s">
        <v>476</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1034967</v>
      </c>
      <c r="DH120" s="842"/>
      <c r="DI120" s="842"/>
      <c r="DJ120" s="842"/>
      <c r="DK120" s="842"/>
      <c r="DL120" s="842">
        <v>974068</v>
      </c>
      <c r="DM120" s="842"/>
      <c r="DN120" s="842"/>
      <c r="DO120" s="842"/>
      <c r="DP120" s="842"/>
      <c r="DQ120" s="842">
        <v>883041</v>
      </c>
      <c r="DR120" s="842"/>
      <c r="DS120" s="842"/>
      <c r="DT120" s="842"/>
      <c r="DU120" s="842"/>
      <c r="DV120" s="843">
        <v>18.2</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713115</v>
      </c>
      <c r="BR121" s="817"/>
      <c r="BS121" s="817"/>
      <c r="BT121" s="817"/>
      <c r="BU121" s="817"/>
      <c r="BV121" s="817">
        <v>672543</v>
      </c>
      <c r="BW121" s="817"/>
      <c r="BX121" s="817"/>
      <c r="BY121" s="817"/>
      <c r="BZ121" s="817"/>
      <c r="CA121" s="817">
        <v>597973</v>
      </c>
      <c r="CB121" s="817"/>
      <c r="CC121" s="817"/>
      <c r="CD121" s="817"/>
      <c r="CE121" s="817"/>
      <c r="CF121" s="875">
        <v>12.3</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577908</v>
      </c>
      <c r="DH121" s="817"/>
      <c r="DI121" s="817"/>
      <c r="DJ121" s="817"/>
      <c r="DK121" s="817"/>
      <c r="DL121" s="817">
        <v>540969</v>
      </c>
      <c r="DM121" s="817"/>
      <c r="DN121" s="817"/>
      <c r="DO121" s="817"/>
      <c r="DP121" s="817"/>
      <c r="DQ121" s="817">
        <v>503223</v>
      </c>
      <c r="DR121" s="817"/>
      <c r="DS121" s="817"/>
      <c r="DT121" s="817"/>
      <c r="DU121" s="817"/>
      <c r="DV121" s="794">
        <v>10.4</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6923160</v>
      </c>
      <c r="BR122" s="845"/>
      <c r="BS122" s="845"/>
      <c r="BT122" s="845"/>
      <c r="BU122" s="845"/>
      <c r="BV122" s="845">
        <v>6929366</v>
      </c>
      <c r="BW122" s="845"/>
      <c r="BX122" s="845"/>
      <c r="BY122" s="845"/>
      <c r="BZ122" s="845"/>
      <c r="CA122" s="845">
        <v>6581972</v>
      </c>
      <c r="CB122" s="845"/>
      <c r="CC122" s="845"/>
      <c r="CD122" s="845"/>
      <c r="CE122" s="845"/>
      <c r="CF122" s="846">
        <v>135.6</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481</v>
      </c>
      <c r="DH122" s="817"/>
      <c r="DI122" s="817"/>
      <c r="DJ122" s="817"/>
      <c r="DK122" s="817"/>
      <c r="DL122" s="817" t="s">
        <v>482</v>
      </c>
      <c r="DM122" s="817"/>
      <c r="DN122" s="817"/>
      <c r="DO122" s="817"/>
      <c r="DP122" s="817"/>
      <c r="DQ122" s="817" t="s">
        <v>483</v>
      </c>
      <c r="DR122" s="817"/>
      <c r="DS122" s="817"/>
      <c r="DT122" s="817"/>
      <c r="DU122" s="817"/>
      <c r="DV122" s="794" t="s">
        <v>484</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481</v>
      </c>
      <c r="AB123" s="780"/>
      <c r="AC123" s="780"/>
      <c r="AD123" s="780"/>
      <c r="AE123" s="781"/>
      <c r="AF123" s="782" t="s">
        <v>485</v>
      </c>
      <c r="AG123" s="780"/>
      <c r="AH123" s="780"/>
      <c r="AI123" s="780"/>
      <c r="AJ123" s="781"/>
      <c r="AK123" s="782" t="s">
        <v>482</v>
      </c>
      <c r="AL123" s="780"/>
      <c r="AM123" s="780"/>
      <c r="AN123" s="780"/>
      <c r="AO123" s="781"/>
      <c r="AP123" s="824" t="s">
        <v>482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11774364</v>
      </c>
      <c r="BR123" s="833"/>
      <c r="BS123" s="833"/>
      <c r="BT123" s="833"/>
      <c r="BU123" s="833"/>
      <c r="BV123" s="833">
        <v>12329087</v>
      </c>
      <c r="BW123" s="833"/>
      <c r="BX123" s="833"/>
      <c r="BY123" s="833"/>
      <c r="BZ123" s="833"/>
      <c r="CA123" s="833">
        <v>12519920</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488</v>
      </c>
      <c r="DH123" s="780"/>
      <c r="DI123" s="780"/>
      <c r="DJ123" s="780"/>
      <c r="DK123" s="781"/>
      <c r="DL123" s="782" t="s">
        <v>489</v>
      </c>
      <c r="DM123" s="780"/>
      <c r="DN123" s="780"/>
      <c r="DO123" s="780"/>
      <c r="DP123" s="781"/>
      <c r="DQ123" s="782" t="s">
        <v>484</v>
      </c>
      <c r="DR123" s="780"/>
      <c r="DS123" s="780"/>
      <c r="DT123" s="780"/>
      <c r="DU123" s="781"/>
      <c r="DV123" s="824" t="s">
        <v>485</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489</v>
      </c>
      <c r="AB124" s="780"/>
      <c r="AC124" s="780"/>
      <c r="AD124" s="780"/>
      <c r="AE124" s="781"/>
      <c r="AF124" s="782" t="s">
        <v>482</v>
      </c>
      <c r="AG124" s="780"/>
      <c r="AH124" s="780"/>
      <c r="AI124" s="780"/>
      <c r="AJ124" s="781"/>
      <c r="AK124" s="782" t="s">
        <v>489</v>
      </c>
      <c r="AL124" s="780"/>
      <c r="AM124" s="780"/>
      <c r="AN124" s="780"/>
      <c r="AO124" s="781"/>
      <c r="AP124" s="824" t="s">
        <v>483</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v>
      </c>
      <c r="BR124" s="831"/>
      <c r="BS124" s="831"/>
      <c r="BT124" s="831"/>
      <c r="BU124" s="831"/>
      <c r="BV124" s="831" t="s">
        <v>483</v>
      </c>
      <c r="BW124" s="831"/>
      <c r="BX124" s="831"/>
      <c r="BY124" s="831"/>
      <c r="BZ124" s="831"/>
      <c r="CA124" s="831" t="s">
        <v>482</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488</v>
      </c>
      <c r="DH124" s="764"/>
      <c r="DI124" s="764"/>
      <c r="DJ124" s="764"/>
      <c r="DK124" s="765"/>
      <c r="DL124" s="766" t="s">
        <v>489</v>
      </c>
      <c r="DM124" s="764"/>
      <c r="DN124" s="764"/>
      <c r="DO124" s="764"/>
      <c r="DP124" s="765"/>
      <c r="DQ124" s="766" t="s">
        <v>488</v>
      </c>
      <c r="DR124" s="764"/>
      <c r="DS124" s="764"/>
      <c r="DT124" s="764"/>
      <c r="DU124" s="765"/>
      <c r="DV124" s="848" t="s">
        <v>489</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488</v>
      </c>
      <c r="AB125" s="780"/>
      <c r="AC125" s="780"/>
      <c r="AD125" s="780"/>
      <c r="AE125" s="781"/>
      <c r="AF125" s="782" t="s">
        <v>488</v>
      </c>
      <c r="AG125" s="780"/>
      <c r="AH125" s="780"/>
      <c r="AI125" s="780"/>
      <c r="AJ125" s="781"/>
      <c r="AK125" s="782" t="s">
        <v>488</v>
      </c>
      <c r="AL125" s="780"/>
      <c r="AM125" s="780"/>
      <c r="AN125" s="780"/>
      <c r="AO125" s="781"/>
      <c r="AP125" s="824" t="s">
        <v>489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08"/>
      <c r="CR125" s="808"/>
      <c r="CS125" s="808"/>
      <c r="CT125" s="808"/>
      <c r="CU125" s="808"/>
      <c r="CV125" s="808"/>
      <c r="CW125" s="808"/>
      <c r="CX125" s="808"/>
      <c r="CY125" s="808"/>
      <c r="CZ125" s="808"/>
      <c r="DA125" s="808"/>
      <c r="DB125" s="808"/>
      <c r="DC125" s="808"/>
      <c r="DD125" s="808"/>
      <c r="DE125" s="808"/>
      <c r="DF125" s="809"/>
      <c r="DG125" s="861" t="s">
        <v>488</v>
      </c>
      <c r="DH125" s="842"/>
      <c r="DI125" s="842"/>
      <c r="DJ125" s="842"/>
      <c r="DK125" s="842"/>
      <c r="DL125" s="842" t="s">
        <v>488</v>
      </c>
      <c r="DM125" s="842"/>
      <c r="DN125" s="842"/>
      <c r="DO125" s="842"/>
      <c r="DP125" s="842"/>
      <c r="DQ125" s="842" t="s">
        <v>488</v>
      </c>
      <c r="DR125" s="842"/>
      <c r="DS125" s="842"/>
      <c r="DT125" s="842"/>
      <c r="DU125" s="842"/>
      <c r="DV125" s="843" t="s">
        <v>484</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488</v>
      </c>
      <c r="AG126" s="780"/>
      <c r="AH126" s="780"/>
      <c r="AI126" s="780"/>
      <c r="AJ126" s="781"/>
      <c r="AK126" s="782" t="s">
        <v>488</v>
      </c>
      <c r="AL126" s="780"/>
      <c r="AM126" s="780"/>
      <c r="AN126" s="780"/>
      <c r="AO126" s="781"/>
      <c r="AP126" s="824" t="s">
        <v>488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488</v>
      </c>
      <c r="DH126" s="817"/>
      <c r="DI126" s="817"/>
      <c r="DJ126" s="817"/>
      <c r="DK126" s="817"/>
      <c r="DL126" s="817" t="s">
        <v>488</v>
      </c>
      <c r="DM126" s="817"/>
      <c r="DN126" s="817"/>
      <c r="DO126" s="817"/>
      <c r="DP126" s="817"/>
      <c r="DQ126" s="817" t="s">
        <v>484</v>
      </c>
      <c r="DR126" s="817"/>
      <c r="DS126" s="817"/>
      <c r="DT126" s="817"/>
      <c r="DU126" s="817"/>
      <c r="DV126" s="794" t="s">
        <v>488</v>
      </c>
      <c r="DW126" s="794"/>
      <c r="DX126" s="794"/>
      <c r="DY126" s="794"/>
      <c r="DZ126" s="795"/>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9780</v>
      </c>
      <c r="AB127" s="780"/>
      <c r="AC127" s="780"/>
      <c r="AD127" s="780"/>
      <c r="AE127" s="781"/>
      <c r="AF127" s="782">
        <v>11153</v>
      </c>
      <c r="AG127" s="780"/>
      <c r="AH127" s="780"/>
      <c r="AI127" s="780"/>
      <c r="AJ127" s="781"/>
      <c r="AK127" s="782">
        <v>13029</v>
      </c>
      <c r="AL127" s="780"/>
      <c r="AM127" s="780"/>
      <c r="AN127" s="780"/>
      <c r="AO127" s="781"/>
      <c r="AP127" s="824">
        <v>0.3</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488</v>
      </c>
      <c r="DH127" s="817"/>
      <c r="DI127" s="817"/>
      <c r="DJ127" s="817"/>
      <c r="DK127" s="817"/>
      <c r="DL127" s="817" t="s">
        <v>488</v>
      </c>
      <c r="DM127" s="817"/>
      <c r="DN127" s="817"/>
      <c r="DO127" s="817"/>
      <c r="DP127" s="817"/>
      <c r="DQ127" s="817" t="s">
        <v>488</v>
      </c>
      <c r="DR127" s="817"/>
      <c r="DS127" s="817"/>
      <c r="DT127" s="817"/>
      <c r="DU127" s="817"/>
      <c r="DV127" s="794" t="s">
        <v>481</v>
      </c>
      <c r="DW127" s="794"/>
      <c r="DX127" s="794"/>
      <c r="DY127" s="794"/>
      <c r="DZ127" s="795"/>
    </row>
    <row r="128" spans="1:130" s="230" customFormat="1" ht="26.25" customHeight="1" thickBot="1" x14ac:dyDescent="0.25">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68281</v>
      </c>
      <c r="AB128" s="801"/>
      <c r="AC128" s="801"/>
      <c r="AD128" s="801"/>
      <c r="AE128" s="802"/>
      <c r="AF128" s="803">
        <v>69123</v>
      </c>
      <c r="AG128" s="801"/>
      <c r="AH128" s="801"/>
      <c r="AI128" s="801"/>
      <c r="AJ128" s="802"/>
      <c r="AK128" s="803">
        <v>67078</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488</v>
      </c>
      <c r="BG128" s="787"/>
      <c r="BH128" s="787"/>
      <c r="BI128" s="787"/>
      <c r="BJ128" s="787"/>
      <c r="BK128" s="787"/>
      <c r="BL128" s="810"/>
      <c r="BM128" s="786">
        <v>14.65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482</v>
      </c>
      <c r="DH128" s="791"/>
      <c r="DI128" s="791"/>
      <c r="DJ128" s="791"/>
      <c r="DK128" s="791"/>
      <c r="DL128" s="791" t="s">
        <v>482</v>
      </c>
      <c r="DM128" s="791"/>
      <c r="DN128" s="791"/>
      <c r="DO128" s="791"/>
      <c r="DP128" s="791"/>
      <c r="DQ128" s="791" t="s">
        <v>482</v>
      </c>
      <c r="DR128" s="791"/>
      <c r="DS128" s="791"/>
      <c r="DT128" s="791"/>
      <c r="DU128" s="791"/>
      <c r="DV128" s="792" t="s">
        <v>505</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5539769</v>
      </c>
      <c r="AB129" s="780"/>
      <c r="AC129" s="780"/>
      <c r="AD129" s="780"/>
      <c r="AE129" s="781"/>
      <c r="AF129" s="782">
        <v>5836602</v>
      </c>
      <c r="AG129" s="780"/>
      <c r="AH129" s="780"/>
      <c r="AI129" s="780"/>
      <c r="AJ129" s="781"/>
      <c r="AK129" s="782">
        <v>5588421</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488</v>
      </c>
      <c r="BG129" s="771"/>
      <c r="BH129" s="771"/>
      <c r="BI129" s="771"/>
      <c r="BJ129" s="771"/>
      <c r="BK129" s="771"/>
      <c r="BL129" s="772"/>
      <c r="BM129" s="770">
        <v>19.649999999999999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764326</v>
      </c>
      <c r="AB130" s="780"/>
      <c r="AC130" s="780"/>
      <c r="AD130" s="780"/>
      <c r="AE130" s="781"/>
      <c r="AF130" s="782">
        <v>771130</v>
      </c>
      <c r="AG130" s="780"/>
      <c r="AH130" s="780"/>
      <c r="AI130" s="780"/>
      <c r="AJ130" s="781"/>
      <c r="AK130" s="782">
        <v>735697</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4775443</v>
      </c>
      <c r="AB131" s="764"/>
      <c r="AC131" s="764"/>
      <c r="AD131" s="764"/>
      <c r="AE131" s="765"/>
      <c r="AF131" s="766">
        <v>5065472</v>
      </c>
      <c r="AG131" s="764"/>
      <c r="AH131" s="764"/>
      <c r="AI131" s="764"/>
      <c r="AJ131" s="765"/>
      <c r="AK131" s="766">
        <v>4852724</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513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8.0032784390000007</v>
      </c>
      <c r="AB132" s="745"/>
      <c r="AC132" s="745"/>
      <c r="AD132" s="745"/>
      <c r="AE132" s="746"/>
      <c r="AF132" s="747">
        <v>8.8449802900000005</v>
      </c>
      <c r="AG132" s="745"/>
      <c r="AH132" s="745"/>
      <c r="AI132" s="745"/>
      <c r="AJ132" s="746"/>
      <c r="AK132" s="747">
        <v>9.1138090690000002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8.1</v>
      </c>
      <c r="AB133" s="724"/>
      <c r="AC133" s="724"/>
      <c r="AD133" s="724"/>
      <c r="AE133" s="725"/>
      <c r="AF133" s="723">
        <v>8.3000000000000007</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K+XHnYLAVptH9OAB+lF0ptrFoXEfmTAWLe5AmeMAzyCD2/+om2ytbtKdP+iAjxBbMc8VIjikt35nsYyPKp5jg==" saltValue="Xsctu8DdTJpDMTOQXFzi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6D3A-FC39-49BE-B129-103F944B016B}">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slv/GxjGVCdRCb8e7janiOuA2r0mlz2VO0vxJI+zmnmrPW3zYYrZjORLBybv2J7+SccFU3oMgP1BFcE8GYI0g==" saltValue="RNo07Pj0yzEmlNhk0fQie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 zoomScale="50" zoomScaleNormal="5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4sMao5AHnQMsY9MhGTKY6xcZsfYiAQWy8c2u/saLOmFmQCuDOcjWdkztQ5TmLrW78nttjP14lbrk/+eU3mtfw==" saltValue="7nATg4witLoSeCTYVAut0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1604652</v>
      </c>
      <c r="AP9" s="281">
        <v>152722</v>
      </c>
      <c r="AQ9" s="282">
        <v>121814</v>
      </c>
      <c r="AR9" s="283">
        <v>25.4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22145</v>
      </c>
      <c r="AP10" s="284">
        <v>2108</v>
      </c>
      <c r="AQ10" s="285">
        <v>18777</v>
      </c>
      <c r="AR10" s="286">
        <v>-88.8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v>600</v>
      </c>
      <c r="AP11" s="284">
        <v>57</v>
      </c>
      <c r="AQ11" s="285">
        <v>3489</v>
      </c>
      <c r="AR11" s="286">
        <v>-98.4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529</v>
      </c>
      <c r="AP12" s="284" t="s">
        <v>529</v>
      </c>
      <c r="AQ12" s="285" t="s">
        <v>529</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26951</v>
      </c>
      <c r="AP13" s="284">
        <v>2565</v>
      </c>
      <c r="AQ13" s="285">
        <v>6796</v>
      </c>
      <c r="AR13" s="286">
        <v>-62.3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t="s">
        <v>529</v>
      </c>
      <c r="AP14" s="284" t="s">
        <v>529</v>
      </c>
      <c r="AQ14" s="285">
        <v>2572</v>
      </c>
      <c r="AR14" s="286" t="s">
        <v>529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-115994</v>
      </c>
      <c r="AP15" s="284">
        <v>-11040</v>
      </c>
      <c r="AQ15" s="285">
        <v>-9119</v>
      </c>
      <c r="AR15" s="286">
        <v>21.1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1538354</v>
      </c>
      <c r="AP16" s="284">
        <v>146412</v>
      </c>
      <c r="AQ16" s="285">
        <v>144330</v>
      </c>
      <c r="AR16" s="286">
        <v>1.4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18.84</v>
      </c>
      <c r="AP21" s="298">
        <v>12.76</v>
      </c>
      <c r="AQ21" s="299">
        <v>6.08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94.6</v>
      </c>
      <c r="AP22" s="303">
        <v>95.6</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989363</v>
      </c>
      <c r="AP32" s="312">
        <v>94162</v>
      </c>
      <c r="AQ32" s="313">
        <v>83451</v>
      </c>
      <c r="AR32" s="314">
        <v>12.8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529</v>
      </c>
      <c r="AP34" s="312" t="s">
        <v>529</v>
      </c>
      <c r="AQ34" s="313" t="s">
        <v>529</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223958</v>
      </c>
      <c r="AP35" s="312">
        <v>21315</v>
      </c>
      <c r="AQ35" s="313">
        <v>28003</v>
      </c>
      <c r="AR35" s="314">
        <v>-23.9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16425</v>
      </c>
      <c r="AP36" s="312">
        <v>1563</v>
      </c>
      <c r="AQ36" s="313">
        <v>3357</v>
      </c>
      <c r="AR36" s="314">
        <v>-53.4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15297</v>
      </c>
      <c r="AP37" s="312">
        <v>1456</v>
      </c>
      <c r="AQ37" s="313">
        <v>824</v>
      </c>
      <c r="AR37" s="314">
        <v>76.7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529</v>
      </c>
      <c r="AP38" s="315" t="s">
        <v>529</v>
      </c>
      <c r="AQ38" s="316">
        <v>11</v>
      </c>
      <c r="AR38" s="304" t="s">
        <v>529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-67078</v>
      </c>
      <c r="AP39" s="312">
        <v>-6384</v>
      </c>
      <c r="AQ39" s="313">
        <v>-3327</v>
      </c>
      <c r="AR39" s="314">
        <v>91.9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-735697</v>
      </c>
      <c r="AP40" s="312">
        <v>-70020</v>
      </c>
      <c r="AQ40" s="313">
        <v>-75351</v>
      </c>
      <c r="AR40" s="314">
        <v>-7.1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442268</v>
      </c>
      <c r="AP41" s="312">
        <v>42093</v>
      </c>
      <c r="AQ41" s="313">
        <v>36968</v>
      </c>
      <c r="AR41" s="314">
        <v>13.9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529457</v>
      </c>
      <c r="AN51" s="334">
        <v>45916</v>
      </c>
      <c r="AO51" s="335">
        <v>-28</v>
      </c>
      <c r="AP51" s="336">
        <v>115050</v>
      </c>
      <c r="AQ51" s="337">
        <v>1</v>
      </c>
      <c r="AR51" s="338">
        <v>-29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369920</v>
      </c>
      <c r="AN52" s="342">
        <v>32080</v>
      </c>
      <c r="AO52" s="343">
        <v>-34.5</v>
      </c>
      <c r="AP52" s="344">
        <v>53792</v>
      </c>
      <c r="AQ52" s="345">
        <v>1.2</v>
      </c>
      <c r="AR52" s="346">
        <v>-35.700000000000003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1160088</v>
      </c>
      <c r="AN53" s="334">
        <v>103626</v>
      </c>
      <c r="AO53" s="335">
        <v>125.7</v>
      </c>
      <c r="AP53" s="336">
        <v>118252</v>
      </c>
      <c r="AQ53" s="337">
        <v>2.8</v>
      </c>
      <c r="AR53" s="338">
        <v>122.9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894743</v>
      </c>
      <c r="AN54" s="342">
        <v>79923</v>
      </c>
      <c r="AO54" s="343">
        <v>149.1</v>
      </c>
      <c r="AP54" s="344">
        <v>49994</v>
      </c>
      <c r="AQ54" s="345">
        <v>-7.1</v>
      </c>
      <c r="AR54" s="346">
        <v>156.19999999999999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1251835</v>
      </c>
      <c r="AN55" s="334">
        <v>114574</v>
      </c>
      <c r="AO55" s="335">
        <v>10.6</v>
      </c>
      <c r="AP55" s="336">
        <v>120302</v>
      </c>
      <c r="AQ55" s="337">
        <v>1.7</v>
      </c>
      <c r="AR55" s="338">
        <v>8.9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573189</v>
      </c>
      <c r="AN56" s="342">
        <v>52461</v>
      </c>
      <c r="AO56" s="343">
        <v>-34.4</v>
      </c>
      <c r="AP56" s="344">
        <v>59328</v>
      </c>
      <c r="AQ56" s="345">
        <v>18.7</v>
      </c>
      <c r="AR56" s="346">
        <v>-53.1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1186346</v>
      </c>
      <c r="AN57" s="334">
        <v>111081</v>
      </c>
      <c r="AO57" s="335">
        <v>-3</v>
      </c>
      <c r="AP57" s="336">
        <v>114841</v>
      </c>
      <c r="AQ57" s="337">
        <v>-4.5</v>
      </c>
      <c r="AR57" s="338">
        <v>1.5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686609</v>
      </c>
      <c r="AN58" s="342">
        <v>64289</v>
      </c>
      <c r="AO58" s="343">
        <v>22.5</v>
      </c>
      <c r="AP58" s="344">
        <v>51589</v>
      </c>
      <c r="AQ58" s="345">
        <v>-13</v>
      </c>
      <c r="AR58" s="346">
        <v>35.5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791543</v>
      </c>
      <c r="AN59" s="334">
        <v>75335</v>
      </c>
      <c r="AO59" s="335">
        <v>-32.200000000000003</v>
      </c>
      <c r="AP59" s="336">
        <v>124145</v>
      </c>
      <c r="AQ59" s="337">
        <v>8.1</v>
      </c>
      <c r="AR59" s="338">
        <v>-40.299999999999997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620426</v>
      </c>
      <c r="AN60" s="342">
        <v>59049</v>
      </c>
      <c r="AO60" s="343">
        <v>-8.1999999999999993</v>
      </c>
      <c r="AP60" s="344">
        <v>54761</v>
      </c>
      <c r="AQ60" s="345">
        <v>6.1</v>
      </c>
      <c r="AR60" s="346">
        <v>-14.3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983854</v>
      </c>
      <c r="AN61" s="349">
        <v>90106</v>
      </c>
      <c r="AO61" s="350">
        <v>14.6</v>
      </c>
      <c r="AP61" s="351">
        <v>118518</v>
      </c>
      <c r="AQ61" s="352">
        <v>1.8</v>
      </c>
      <c r="AR61" s="338">
        <v>12.8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628977</v>
      </c>
      <c r="AN62" s="342">
        <v>57560</v>
      </c>
      <c r="AO62" s="343">
        <v>18.899999999999999</v>
      </c>
      <c r="AP62" s="344">
        <v>53893</v>
      </c>
      <c r="AQ62" s="345">
        <v>1.2</v>
      </c>
      <c r="AR62" s="346">
        <v>17.7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ThVha3xAiuufXs/ZH00nGLfUce3/QepgzFCk1LuZlXtB3vxlU/72SArZtJZHPWsneYquYE3/s1uSuqRcsS/Jw==" saltValue="zerzh2MYpAChMOE+MbO0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1" zoomScale="70" zoomScaleNormal="70" zoomScaleSheetLayoutView="55" workbookViewId="0">
      <selection activeCell="AF102" sqref="AF10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vF6P8oUgPoU5F1rF7SJhI5aLNXryAWT3+Wf/1rkPbn14zJ8jKruXgrJflb2fq2x2kB0cgwEwWaIpD6yvIrE5KQ==" saltValue="eqO96swmcARlhDO9qrTm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6" zoomScale="90" zoomScaleNormal="9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m3rrg1l/tVxj3l6olJqSZhB4ibnq2t0r30VcRGYg6skZmvc1ihH12aZdNf1WAzvVpk4DLaz5XDuUi3b+0NZZQg==" saltValue="7QpC4g+6idl9GR5Ecel1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1" zoomScale="80" zoomScaleNormal="8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47.06</v>
      </c>
      <c r="G47" s="12">
        <v>46.53</v>
      </c>
      <c r="H47" s="12">
        <v>37.74</v>
      </c>
      <c r="I47" s="12">
        <v>40.42</v>
      </c>
      <c r="J47" s="13">
        <v>48.1</v>
      </c>
    </row>
    <row r="48" spans="2:10" ht="57.75" customHeight="1" x14ac:dyDescent="0.2">
      <c r="B48" s="14"/>
      <c r="C48" s="1141" t="s">
        <v>4</v>
      </c>
      <c r="D48" s="1141"/>
      <c r="E48" s="1142"/>
      <c r="F48" s="15">
        <v>5.34</v>
      </c>
      <c r="G48" s="16">
        <v>7.16</v>
      </c>
      <c r="H48" s="16">
        <v>9.32</v>
      </c>
      <c r="I48" s="16">
        <v>12.87</v>
      </c>
      <c r="J48" s="17">
        <v>6.69</v>
      </c>
    </row>
    <row r="49" spans="2:10" ht="57.75" customHeight="1" thickBot="1" x14ac:dyDescent="0.25">
      <c r="B49" s="18"/>
      <c r="C49" s="1143" t="s">
        <v>5</v>
      </c>
      <c r="D49" s="1143"/>
      <c r="E49" s="1144"/>
      <c r="F49" s="19" t="s">
        <v>575</v>
      </c>
      <c r="G49" s="20">
        <v>0.71</v>
      </c>
      <c r="H49" s="20" t="s">
        <v>576</v>
      </c>
      <c r="I49" s="20">
        <v>8.6199999999999992</v>
      </c>
      <c r="J49" s="21" t="s">
        <v>577</v>
      </c>
    </row>
    <row r="50" spans="2:10" ht="13" x14ac:dyDescent="0.2"/>
  </sheetData>
  <sheetProtection algorithmName="SHA-512" hashValue="L8d5Lvbwe9NMULG+anuLQeY/fUsH+ZfnDelMxfIDLz3rH3GKODCnBDZ1B8yvKFtGMxV/wEVBUbF+0v2x4F4hVw==" saltValue="8ZczU4HtcLXAXjAh/MDH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2024-03-12T08:54:53Z</cp:lastPrinted>
  <dcterms:created xsi:type="dcterms:W3CDTF">2024-02-05T02:50:32Z</dcterms:created>
  <dcterms:modified xsi:type="dcterms:W3CDTF">2024-03-19T03:47:07Z</dcterms:modified>
  <cp:category/>
</cp:coreProperties>
</file>